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360" firstSheet="2" activeTab="2"/>
  </bookViews>
  <sheets>
    <sheet name="MOBILIARIOS" sheetId="1" state="hidden" r:id="rId1"/>
    <sheet name="DGCP-14" sheetId="2" state="hidden" r:id="rId2"/>
    <sheet name="ENERO-JUNIO" sheetId="3" r:id="rId3"/>
    <sheet name="GENERAL 2021" sheetId="4" state="hidden" r:id="rId4"/>
    <sheet name="JULIO-SEPT. 21" sheetId="5" state="hidden" r:id="rId5"/>
    <sheet name="OCTUBRE-DICI-.-21" sheetId="6" state="hidden" r:id="rId6"/>
    <sheet name="JULIO-DICIEMBRE" sheetId="7" state="hidden" r:id="rId7"/>
    <sheet name="Hoja3" sheetId="8" state="hidden" r:id="rId8"/>
    <sheet name="Hoja4" sheetId="9" state="hidden" r:id="rId9"/>
    <sheet name="Hoja2" sheetId="10" state="hidden" r:id="rId10"/>
    <sheet name="JULIO-DIC." sheetId="11" state="hidden" r:id="rId11"/>
    <sheet name="PROGRAMAS-16" sheetId="12" state="hidden" r:id="rId12"/>
    <sheet name="PORTAL-MOBILIARIOS" sheetId="13" state="hidden" r:id="rId13"/>
    <sheet name="PORTAL-EQUIPOS" sheetId="14" state="hidden" r:id="rId14"/>
    <sheet name="TRANSPORTE" sheetId="15" state="hidden" r:id="rId15"/>
    <sheet name="PROGRAMAS" sheetId="16" state="hidden" r:id="rId16"/>
    <sheet name="Hoja1" sheetId="17" state="hidden" r:id="rId17"/>
    <sheet name="DGCP" sheetId="18" state="hidden" r:id="rId18"/>
    <sheet name="OBJETO-2683" sheetId="19" state="hidden" r:id="rId19"/>
    <sheet name="OBJETO -2683 DGCP" sheetId="20" state="hidden" r:id="rId2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<sst xmlns="http://schemas.openxmlformats.org/spreadsheetml/2006/main" count="8753" uniqueCount="430">
  <si>
    <t xml:space="preserve">                               DIRECCION GENERAL DE CONTRATACIONES PUBLICAS</t>
  </si>
  <si>
    <t>Ubic. geográfica</t>
  </si>
  <si>
    <t>O117OO1</t>
  </si>
  <si>
    <t>Formulario de Activo Fijo</t>
  </si>
  <si>
    <t>O2O5</t>
  </si>
  <si>
    <t>Unidad</t>
  </si>
  <si>
    <t xml:space="preserve">Programa </t>
  </si>
  <si>
    <t>O1</t>
  </si>
  <si>
    <t xml:space="preserve">Cantidad </t>
  </si>
  <si>
    <t>Sub-programa</t>
  </si>
  <si>
    <t>OO</t>
  </si>
  <si>
    <t>Proyecto</t>
  </si>
  <si>
    <t>OOO4</t>
  </si>
  <si>
    <t>Actividad obra</t>
  </si>
  <si>
    <t>OOO1</t>
  </si>
  <si>
    <t>Org. Financiador</t>
  </si>
  <si>
    <t>1OO</t>
  </si>
  <si>
    <t>Fondo</t>
  </si>
  <si>
    <t>O1OO</t>
  </si>
  <si>
    <t>Fuente</t>
  </si>
  <si>
    <t>1O</t>
  </si>
  <si>
    <t>DEPTO</t>
  </si>
  <si>
    <t>Descripción</t>
  </si>
  <si>
    <t>No. B. N.</t>
  </si>
  <si>
    <t>CODIGO INTERNO</t>
  </si>
  <si>
    <t>Marca</t>
  </si>
  <si>
    <t>Color</t>
  </si>
  <si>
    <t>Modelo</t>
  </si>
  <si>
    <t>Nuevo</t>
  </si>
  <si>
    <t>Bueno</t>
  </si>
  <si>
    <t xml:space="preserve">Reparable </t>
  </si>
  <si>
    <t xml:space="preserve">Malo </t>
  </si>
  <si>
    <t>Taller</t>
  </si>
  <si>
    <t>Desuso</t>
  </si>
  <si>
    <t>Descargo</t>
  </si>
  <si>
    <t>Fecha/Desc.</t>
  </si>
  <si>
    <t>Vida útil</t>
  </si>
  <si>
    <t>Objeto</t>
  </si>
  <si>
    <t>Cuenta</t>
  </si>
  <si>
    <t>Sub-cuenta</t>
  </si>
  <si>
    <t>Adquisisión</t>
  </si>
  <si>
    <t>Depr.</t>
  </si>
  <si>
    <t>Mens.</t>
  </si>
  <si>
    <t>Acum.</t>
  </si>
  <si>
    <t>En Libro</t>
  </si>
  <si>
    <t>X</t>
  </si>
  <si>
    <t>TOTAL</t>
  </si>
  <si>
    <t>HP</t>
  </si>
  <si>
    <t>GENERAL</t>
  </si>
  <si>
    <t>MOBILIARIOS</t>
  </si>
  <si>
    <t>COLOR</t>
  </si>
  <si>
    <t>GRIS</t>
  </si>
  <si>
    <t>NEGRO</t>
  </si>
  <si>
    <t>ALMACEN</t>
  </si>
  <si>
    <t>TECNOLOGIA</t>
  </si>
  <si>
    <t>INFORMATICA</t>
  </si>
  <si>
    <t>RECEPCION</t>
  </si>
  <si>
    <t>TECLADOS</t>
  </si>
  <si>
    <t>KEYBOARD</t>
  </si>
  <si>
    <t>ESTACION MODULAR</t>
  </si>
  <si>
    <t>COUNTER ALTO</t>
  </si>
  <si>
    <t>LICENCIAS</t>
  </si>
  <si>
    <t>RENOVACION / LICENCIAS</t>
  </si>
  <si>
    <t xml:space="preserve">LICENCIAS </t>
  </si>
  <si>
    <t xml:space="preserve">SOFTWARE </t>
  </si>
  <si>
    <t>SOFTWARE DE BACKUP</t>
  </si>
  <si>
    <t>SOFTWARE  CENTRO DE LLAMADAS</t>
  </si>
  <si>
    <t>SERVICIO/MANTENIMIENTO</t>
  </si>
  <si>
    <t>UPS</t>
  </si>
  <si>
    <t>LICENCIAS SERVER,MSDN,SQL</t>
  </si>
  <si>
    <t>CUARTO DE DATA</t>
  </si>
  <si>
    <t>OO52</t>
  </si>
  <si>
    <t>TOTAL DGCP</t>
  </si>
  <si>
    <t>PLATEADO</t>
  </si>
  <si>
    <t>BOMBA DE AGUA</t>
  </si>
  <si>
    <t>CONTROL DE ASISTENCIA</t>
  </si>
  <si>
    <t>TANQUE DE AGUA</t>
  </si>
  <si>
    <t>AZUL</t>
  </si>
  <si>
    <t>SWITCH (Actualiz. Y Ampliacion)</t>
  </si>
  <si>
    <t>SERVIDOR DE RACK</t>
  </si>
  <si>
    <t>SWITCH (Ampliacion p/ Comunicaciones)</t>
  </si>
  <si>
    <t>CUARTO/ DATA</t>
  </si>
  <si>
    <t>Renovacion de Licencias Antivirus</t>
  </si>
  <si>
    <t>BEBEDERO</t>
  </si>
  <si>
    <t>DAIWA</t>
  </si>
  <si>
    <t>Soluciones de Antivirus</t>
  </si>
  <si>
    <t>O3</t>
  </si>
  <si>
    <t>PORTAL</t>
  </si>
  <si>
    <t>DGCP</t>
  </si>
  <si>
    <t xml:space="preserve">    TOTAL </t>
  </si>
  <si>
    <t xml:space="preserve">    Belkys  Deoleo</t>
  </si>
  <si>
    <t xml:space="preserve">  Lucrecia Ramirez</t>
  </si>
  <si>
    <t xml:space="preserve">    Preparado Por:</t>
  </si>
  <si>
    <t xml:space="preserve">  Revisado Por:</t>
  </si>
  <si>
    <t>Fecha  de Preparación</t>
  </si>
  <si>
    <t>Fecha de Revisión</t>
  </si>
  <si>
    <t xml:space="preserve">        31/12/2015</t>
  </si>
  <si>
    <t>COMUNICACIÓN</t>
  </si>
  <si>
    <t>CAMARA DE GRABACION</t>
  </si>
  <si>
    <t>PANASONIC</t>
  </si>
  <si>
    <t>MICROONDA</t>
  </si>
  <si>
    <t>COCINA</t>
  </si>
  <si>
    <t xml:space="preserve">MONITOR </t>
  </si>
  <si>
    <t>COMPUTADORA STICK (MEMORIA W.)</t>
  </si>
  <si>
    <t>LENOVO</t>
  </si>
  <si>
    <t>ALMACEN TECNOLOGIA</t>
  </si>
  <si>
    <t>DELL</t>
  </si>
  <si>
    <t>TELEFONO C/CAMARA</t>
  </si>
  <si>
    <t>TELEFONO</t>
  </si>
  <si>
    <t>GRAND ST.</t>
  </si>
  <si>
    <t>COMPUTADOR ULTRAPORTATIL</t>
  </si>
  <si>
    <t xml:space="preserve"> SOFTWARE Y SOLUCIONES ANTIVIRUS</t>
  </si>
  <si>
    <t>EQUIPO FIREWALL</t>
  </si>
  <si>
    <t>IMPLEMENTACION PORTAL HITOS</t>
  </si>
  <si>
    <t>Renovacion Y Mantenimiento</t>
  </si>
  <si>
    <t xml:space="preserve">Renovacion de Licencias </t>
  </si>
  <si>
    <t xml:space="preserve">TOTAL </t>
  </si>
  <si>
    <t>DESPACHO</t>
  </si>
  <si>
    <t>RRHH</t>
  </si>
  <si>
    <t>COMPUTADOR TODO EN UNO 27"</t>
  </si>
  <si>
    <t>SUBDIRECCION</t>
  </si>
  <si>
    <t>CPU</t>
  </si>
  <si>
    <t>COOPERACION INT.</t>
  </si>
  <si>
    <t>IMPRESORA MULTIFUNCIONAL</t>
  </si>
  <si>
    <t>ARCHIVO DE DOS GAVETAS</t>
  </si>
  <si>
    <t>ESTADISTICAS</t>
  </si>
  <si>
    <t>LIBRERO</t>
  </si>
  <si>
    <t>CREMA</t>
  </si>
  <si>
    <t>POLITICAS Y NORMAS</t>
  </si>
  <si>
    <t>CAOBA</t>
  </si>
  <si>
    <t>HAYA</t>
  </si>
  <si>
    <t>29/08/2018</t>
  </si>
  <si>
    <t>SILLON EJECUTIVO</t>
  </si>
  <si>
    <t>ATENCION AL USUARIO</t>
  </si>
  <si>
    <t>CAPACITACION</t>
  </si>
  <si>
    <t>FOMENTO</t>
  </si>
  <si>
    <t>OAI</t>
  </si>
  <si>
    <t>SEGURIDAD</t>
  </si>
  <si>
    <t>SILLA GERENCIAL</t>
  </si>
  <si>
    <t>RPE</t>
  </si>
  <si>
    <t>ASISTENCIA TECNICA</t>
  </si>
  <si>
    <t>COMPRAS</t>
  </si>
  <si>
    <t>COMUNICACIONES</t>
  </si>
  <si>
    <t>RESOLUCION DE CONFLICTOS</t>
  </si>
  <si>
    <t>19/09/2018</t>
  </si>
  <si>
    <t>RELAC.INTERNACIONALES</t>
  </si>
  <si>
    <t>ARCHIVO Y CORRESPONDENC.</t>
  </si>
  <si>
    <t>ADM-FINANCIERO</t>
  </si>
  <si>
    <t>IMPLEMENTACION</t>
  </si>
  <si>
    <t>SILLON GERENCIAL</t>
  </si>
  <si>
    <t>AUDITORIA</t>
  </si>
  <si>
    <t>RELAC. INTERNACIONALES</t>
  </si>
  <si>
    <t>AIRE ACONDICIONADO</t>
  </si>
  <si>
    <t>BLANCO</t>
  </si>
  <si>
    <t xml:space="preserve">LENOX </t>
  </si>
  <si>
    <t>13/09/2018</t>
  </si>
  <si>
    <t>GRECA ELECTRICA</t>
  </si>
  <si>
    <t>COCINA FRIA</t>
  </si>
  <si>
    <t>BLACK DECKER</t>
  </si>
  <si>
    <t>ABANICO</t>
  </si>
  <si>
    <t>OSTER</t>
  </si>
  <si>
    <t>SERVICIOS GENERALES</t>
  </si>
  <si>
    <t>GRIS/AZUL</t>
  </si>
  <si>
    <t>MICROONDAS</t>
  </si>
  <si>
    <t>COCINA C.</t>
  </si>
  <si>
    <t>SUB-DIRECCION</t>
  </si>
  <si>
    <t>PLANIFICACION</t>
  </si>
  <si>
    <t>IMPLRMRNTACION</t>
  </si>
  <si>
    <t>POLITICAS Y N.</t>
  </si>
  <si>
    <t>RESOLUCION DE C.</t>
  </si>
  <si>
    <t>SILLA P/VISITA</t>
  </si>
  <si>
    <t>SILLA P/VISITA P.</t>
  </si>
  <si>
    <t>ARCHIVO AEREO</t>
  </si>
  <si>
    <t xml:space="preserve">HAYA </t>
  </si>
  <si>
    <t>SILLA P/VISITAS S/BRAZO</t>
  </si>
  <si>
    <t>MESAS AUXILIARES</t>
  </si>
  <si>
    <t>SILLON MECEDOR P/LAC.</t>
  </si>
  <si>
    <t>CREDENZA</t>
  </si>
  <si>
    <t>ESCRITORIO</t>
  </si>
  <si>
    <t>SERVICIOS GRALES</t>
  </si>
  <si>
    <t>ARCHIVO Y CORRESP.</t>
  </si>
  <si>
    <t xml:space="preserve">BLANCO </t>
  </si>
  <si>
    <t>LENOX</t>
  </si>
  <si>
    <t xml:space="preserve">ALMACEN </t>
  </si>
  <si>
    <t xml:space="preserve">NEGRO </t>
  </si>
  <si>
    <t>MONITOR DE 23.8"</t>
  </si>
  <si>
    <t xml:space="preserve"> </t>
  </si>
  <si>
    <t>Adquisisión (Precio)</t>
  </si>
  <si>
    <t>JURIDICO</t>
  </si>
  <si>
    <t>TRITURADORA DE PAPEL</t>
  </si>
  <si>
    <t>SWINGLINE</t>
  </si>
  <si>
    <t>COMPUDONSA</t>
  </si>
  <si>
    <t>Compañía</t>
  </si>
  <si>
    <t>INVERSIONES ND &amp;  ASOC.</t>
  </si>
  <si>
    <t xml:space="preserve">ARCHIVO MODULAR (3 GAVETAS) </t>
  </si>
  <si>
    <t>N/A</t>
  </si>
  <si>
    <t>CEREZO</t>
  </si>
  <si>
    <t>SERV. GENERALES</t>
  </si>
  <si>
    <t>MESA PLEGABLE</t>
  </si>
  <si>
    <t>MUEBLES OMAR</t>
  </si>
  <si>
    <t>PLAN. Y DESARROLLO</t>
  </si>
  <si>
    <t>SILLAS EJECUTIVAS</t>
  </si>
  <si>
    <t>PORTA SACOS</t>
  </si>
  <si>
    <t>MARRON</t>
  </si>
  <si>
    <r>
      <t>MA</t>
    </r>
    <r>
      <rPr>
        <sz val="8"/>
        <rFont val="Times New Roman"/>
        <family val="1"/>
      </rPr>
      <t>RRON</t>
    </r>
  </si>
  <si>
    <t>CAFETERA ELECTRICA</t>
  </si>
  <si>
    <t>INVERSIONES ENVISOL</t>
  </si>
  <si>
    <t>MONITOREO Y EST.</t>
  </si>
  <si>
    <t>SAMSUNG</t>
  </si>
  <si>
    <t>TCO NETWORKING</t>
  </si>
  <si>
    <t>WESOLVE TECH</t>
  </si>
  <si>
    <t>TERRYZA</t>
  </si>
  <si>
    <t>TELEVISOR  SMART TV</t>
  </si>
  <si>
    <t>LENTE P/CAMARA</t>
  </si>
  <si>
    <t>CAMARA SIN ESPEJO</t>
  </si>
  <si>
    <t>METRO TECNOLOGIA</t>
  </si>
  <si>
    <t>TECLADOS INALAMBRICOS</t>
  </si>
  <si>
    <t>TECNOLOGIA (EUDYS)</t>
  </si>
  <si>
    <t>SUB*DIRECCION (RUTH)</t>
  </si>
  <si>
    <t>SERVICIOS GENERALES (AURELIO)</t>
  </si>
  <si>
    <t>TECNOLOGIA (JUAN R.)</t>
  </si>
  <si>
    <t>NIKON</t>
  </si>
  <si>
    <t>LOGITECH</t>
  </si>
  <si>
    <t>DESPACHO (DIRECTOR)</t>
  </si>
  <si>
    <t>MODEN WIFI</t>
  </si>
  <si>
    <t>COMEDOR</t>
  </si>
  <si>
    <t>FORTINET</t>
  </si>
  <si>
    <t>CAMARA WEB</t>
  </si>
  <si>
    <t>COMPUTADORAS DOMINICANAS</t>
  </si>
  <si>
    <t>PC STICK (Memorias P/Computador)</t>
  </si>
  <si>
    <t>LAPTOP</t>
  </si>
  <si>
    <t>DIRECCION (Johany Suriel)</t>
  </si>
  <si>
    <t>DIRECCION (Jennifer Polanco)</t>
  </si>
  <si>
    <t>DIRECCION (Federico Ruiz)</t>
  </si>
  <si>
    <t>DIRECCION (Pablo A.Cruz)</t>
  </si>
  <si>
    <t>ALMACEN TI</t>
  </si>
  <si>
    <t>DIRECCION (Ana Maria Gonzalez)</t>
  </si>
  <si>
    <t>DIRECCION (Margarita Blandino)</t>
  </si>
  <si>
    <t>DIRECCION (Lisbeth Ramirez)</t>
  </si>
  <si>
    <t>ITCORP GONGLOSS</t>
  </si>
  <si>
    <t>PROVEDOR</t>
  </si>
  <si>
    <t>OFFITTEK</t>
  </si>
  <si>
    <t>MONITOR 23"</t>
  </si>
  <si>
    <t>SINERGIT</t>
  </si>
  <si>
    <t>DIGIWORD</t>
  </si>
  <si>
    <t>AMERICAN</t>
  </si>
  <si>
    <t>GRIS/ALUM.</t>
  </si>
  <si>
    <t>FREIDORA DE AIRE</t>
  </si>
  <si>
    <t>COCINA CALIENTE</t>
  </si>
  <si>
    <t>DESHUMIFICADOR</t>
  </si>
  <si>
    <t>DATA CENTER</t>
  </si>
  <si>
    <t>SERENE LIFE</t>
  </si>
  <si>
    <t>BLANCO/NEGRO</t>
  </si>
  <si>
    <t>GRANDETREAM</t>
  </si>
  <si>
    <t>ST CROIX</t>
  </si>
  <si>
    <t>ACTUALIDADES VD</t>
  </si>
  <si>
    <t>SUCURSAL DE SANTIAGO</t>
  </si>
  <si>
    <t>OFFITEK</t>
  </si>
  <si>
    <t>FONDOS PROGEF</t>
  </si>
  <si>
    <t>ESCANER CON ADF</t>
  </si>
  <si>
    <t>FUJITSU</t>
  </si>
  <si>
    <t>TIC</t>
  </si>
  <si>
    <t>REGISTRO DE PROV.</t>
  </si>
  <si>
    <t>GAVINETE AEREO</t>
  </si>
  <si>
    <t>FLOW</t>
  </si>
  <si>
    <t>PLANIFICACION Y D.</t>
  </si>
  <si>
    <t>SEGURIDAD MILITAR</t>
  </si>
  <si>
    <t>DAF</t>
  </si>
  <si>
    <t>CUBICULO ( ESTAC. DE T.)</t>
  </si>
  <si>
    <t>SILLON C/SOPORTE LUMBAR</t>
  </si>
  <si>
    <t>SERVICIOS GRALES ( VIRGILIO)</t>
  </si>
  <si>
    <t>SUB-DIRECCION ( Ruth h.)</t>
  </si>
  <si>
    <t>STAND P/SISTEMA DE TURNOS</t>
  </si>
  <si>
    <t>PUBLI-IMPRESOS</t>
  </si>
  <si>
    <t>GAT OFFICE</t>
  </si>
  <si>
    <t>COUNTER</t>
  </si>
  <si>
    <t>ESCRITORIO MODULAR</t>
  </si>
  <si>
    <t>RETORNO</t>
  </si>
  <si>
    <t>BANCADAS P/4 PERSONAS</t>
  </si>
  <si>
    <t>CREDENZA DE DOS PUERTAS</t>
  </si>
  <si>
    <t>NEGRO/GRIS</t>
  </si>
  <si>
    <t>SILLAS ALTAS TIPO CAJERO</t>
  </si>
  <si>
    <t>SILLON SECRETARIAL</t>
  </si>
  <si>
    <t>SILLA  DE VISITA</t>
  </si>
  <si>
    <t>SILLON EJECUTIVO TIPO A</t>
  </si>
  <si>
    <t>SILLA EJECUTIVA TIPO A</t>
  </si>
  <si>
    <t>SILLA EJECUTIVAS</t>
  </si>
  <si>
    <t xml:space="preserve">SILLA EJECUTIVA </t>
  </si>
  <si>
    <t>ESTADISTICAS (J.Caram)</t>
  </si>
  <si>
    <t>COMPRAS (Ana L.)</t>
  </si>
  <si>
    <t>DAF (Z. Perez)</t>
  </si>
  <si>
    <t>DAF ( B. Deoleo)</t>
  </si>
  <si>
    <t>COMPRAS (Luis)</t>
  </si>
  <si>
    <t>COMPRAS (Julio)</t>
  </si>
  <si>
    <t>COMPRAS (Francisco)</t>
  </si>
  <si>
    <t>COMPRAS ( Tuskany)</t>
  </si>
  <si>
    <t xml:space="preserve">NEVERA </t>
  </si>
  <si>
    <t>WHILPOOL</t>
  </si>
  <si>
    <t>AIRE ACONDIC. DE 12 MIL BTU</t>
  </si>
  <si>
    <t>AIRE ACONDIC. DE 18 MIL BTU</t>
  </si>
  <si>
    <t>AIRE ACONDIC. DE 24 MIL BTU</t>
  </si>
  <si>
    <t>INNOVAR</t>
  </si>
  <si>
    <t>TELEVISOR SMART TV 43"</t>
  </si>
  <si>
    <t>MONITOREO</t>
  </si>
  <si>
    <t>LG</t>
  </si>
  <si>
    <t>AIR MAX</t>
  </si>
  <si>
    <t>RADIOS DE COMUNICACIÓN</t>
  </si>
  <si>
    <t>QUANTUN</t>
  </si>
  <si>
    <t>AVELOCK DOMINICANA</t>
  </si>
  <si>
    <t>NOVATRONIK</t>
  </si>
  <si>
    <t>PG CONTRATISTAS</t>
  </si>
  <si>
    <t>MARTPEZ INGENIEROS</t>
  </si>
  <si>
    <t>GRIS/HAYA</t>
  </si>
  <si>
    <t>GRIS CLARO</t>
  </si>
  <si>
    <t>MAQUINAS SUMADORA</t>
  </si>
  <si>
    <t>DAF (M. Contreras)</t>
  </si>
  <si>
    <t>SUPLIDORA NACIONAL DE TECNOLOGIA</t>
  </si>
  <si>
    <t>(COMPRADO POR EL OBJETO 2392)</t>
  </si>
  <si>
    <t>STAND P/LAPTOP</t>
  </si>
  <si>
    <t>GRIS-PLATA</t>
  </si>
  <si>
    <t>SUC. DE SANTIAGO</t>
  </si>
  <si>
    <t>PANTALLA DE TURNOS</t>
  </si>
  <si>
    <t>EASY TUSN</t>
  </si>
  <si>
    <t>NRGRO</t>
  </si>
  <si>
    <t>DIRECCION GRAL</t>
  </si>
  <si>
    <t>JEEPETA</t>
  </si>
  <si>
    <t>FORD EXPLORER</t>
  </si>
  <si>
    <t>VIAMAR</t>
  </si>
  <si>
    <t>PULIDORA ANGULAR</t>
  </si>
  <si>
    <t>MILWAUKEE</t>
  </si>
  <si>
    <t>ROJO</t>
  </si>
  <si>
    <t>MERCANTIL RAMI</t>
  </si>
  <si>
    <t>PARQUEOS DIRECTIVOS</t>
  </si>
  <si>
    <t>MOTOR ELECTRICO</t>
  </si>
  <si>
    <t>CAME</t>
  </si>
  <si>
    <t>IMPRESORA TERMICA</t>
  </si>
  <si>
    <t>LOGIC CONTROLS</t>
  </si>
  <si>
    <t>RAMIREZ &amp; MOJICA</t>
  </si>
  <si>
    <t>DOCKING STATION</t>
  </si>
  <si>
    <t>WESOLVE</t>
  </si>
  <si>
    <t>CARRO DE CARGA P/LAPTOP</t>
  </si>
  <si>
    <t>PEARINGTON</t>
  </si>
  <si>
    <t>CONSULTORIA JURIDICA</t>
  </si>
  <si>
    <t>PUERTA RECEPCION</t>
  </si>
  <si>
    <t>PUERTA AREA DE PARQUEO</t>
  </si>
  <si>
    <t>ARCOS DETECTORES DE METAL</t>
  </si>
  <si>
    <t>ZKT ECO</t>
  </si>
  <si>
    <t>INVERSIONES SANFRA</t>
  </si>
  <si>
    <t>ESTACION DE TRABAJO (CUBICULO)</t>
  </si>
  <si>
    <t>GABINETE AEREO</t>
  </si>
  <si>
    <t>EVENTO Y PROTOCOLO</t>
  </si>
  <si>
    <t>COMPUTADORAS DE ESCRITORIO (CPU)</t>
  </si>
  <si>
    <t>PLANIFICACION Y DESARROLLO</t>
  </si>
  <si>
    <t>SIMPAPEL</t>
  </si>
  <si>
    <t xml:space="preserve">HP </t>
  </si>
  <si>
    <t>BLNCO</t>
  </si>
  <si>
    <t>MONITORES DE 23"</t>
  </si>
  <si>
    <t>CARRO PLATAFORMA P/ALMACEN</t>
  </si>
  <si>
    <t>CARRO DE MANO CONVERTIBLE</t>
  </si>
  <si>
    <t>FIERO</t>
  </si>
  <si>
    <t>FL &amp; M COMERCIAL</t>
  </si>
  <si>
    <t>RELOJ BIOMETRICO</t>
  </si>
  <si>
    <t>CONSOLA DE KVM</t>
  </si>
  <si>
    <t>EATON</t>
  </si>
  <si>
    <t>TOTAL G.</t>
  </si>
  <si>
    <t>CASIO</t>
  </si>
  <si>
    <t>TOTAL GENERAL</t>
  </si>
  <si>
    <t>Preparado Por:</t>
  </si>
  <si>
    <t xml:space="preserve">      Fecha  de Preparación</t>
  </si>
  <si>
    <t xml:space="preserve">                              31/12/2021</t>
  </si>
  <si>
    <t xml:space="preserve">                 Enc. Administrativa-Financiera</t>
  </si>
  <si>
    <t xml:space="preserve">                       Martha L.Contreras M. </t>
  </si>
  <si>
    <t xml:space="preserve">                 Revisado Por:</t>
  </si>
  <si>
    <t xml:space="preserve">       Belkys De oleo</t>
  </si>
  <si>
    <t xml:space="preserve">    Contadora General</t>
  </si>
  <si>
    <t xml:space="preserve">       1/1/2021</t>
  </si>
  <si>
    <t xml:space="preserve">Formulario de Activos Fijos </t>
  </si>
  <si>
    <t>Actualizado al: 31/12/2021</t>
  </si>
  <si>
    <t>UBICACIÓN</t>
  </si>
  <si>
    <t>PASILLO ALA SUR</t>
  </si>
  <si>
    <t>PASILLO ALA NORTE</t>
  </si>
  <si>
    <t>PASILLO GRAL</t>
  </si>
  <si>
    <t>SILLA ERGONOMICA</t>
  </si>
  <si>
    <t>ALMACEN TIC</t>
  </si>
  <si>
    <t>MONITOR DE 23"</t>
  </si>
  <si>
    <t>EVENTOS-PROTOCOLO (IVELISSE)</t>
  </si>
  <si>
    <t>ADMINISTRATIVO (MARLY MEJIA)</t>
  </si>
  <si>
    <t>TABLET ANDROID</t>
  </si>
  <si>
    <t xml:space="preserve">GRIS </t>
  </si>
  <si>
    <t>MAQUINA DE RAYOS X</t>
  </si>
  <si>
    <t>GRIS OSCURO</t>
  </si>
  <si>
    <t>SISTEMA 911</t>
  </si>
  <si>
    <t>SISTEMA DE MONITOREO FORT</t>
  </si>
  <si>
    <t>TELEVISOR DE 43"</t>
  </si>
  <si>
    <t>SUCURSAL SANTIAGO</t>
  </si>
  <si>
    <t>IMPLEMENTACION (YARAIDA)</t>
  </si>
  <si>
    <t>REGISTRO DE PROVEEDORES</t>
  </si>
  <si>
    <t>TELEVISOR SMART DE 50"</t>
  </si>
  <si>
    <t>PROETICA</t>
  </si>
  <si>
    <t>PROYECTOR</t>
  </si>
  <si>
    <t>MESA DE REUNION RECTANGULAR</t>
  </si>
  <si>
    <t>SUB-DIRECCION (CRYSTAL)</t>
  </si>
  <si>
    <t>SALON MULTIUSOS</t>
  </si>
  <si>
    <t>LAPTOP WORKSTATION</t>
  </si>
  <si>
    <t>GRIS PLATA</t>
  </si>
  <si>
    <t xml:space="preserve">ALAMCEN </t>
  </si>
  <si>
    <t xml:space="preserve">LAPTOP </t>
  </si>
  <si>
    <t>TELEPROMPTER</t>
  </si>
  <si>
    <t>25/05/2023</t>
  </si>
  <si>
    <t>MICROFONO DE CORBATA</t>
  </si>
  <si>
    <t>MICROFONO TIPO ESCOPETA</t>
  </si>
  <si>
    <t>27/03/2023</t>
  </si>
  <si>
    <t xml:space="preserve">IMPLEMENTACION </t>
  </si>
  <si>
    <t>MODEM DE INTERNET</t>
  </si>
  <si>
    <t xml:space="preserve">MESA PLEGABLE </t>
  </si>
  <si>
    <t>24/05/2023</t>
  </si>
  <si>
    <t xml:space="preserve">MESA PLEGLABE </t>
  </si>
  <si>
    <t>RADIO DE COMUNICACIÓN</t>
  </si>
  <si>
    <t>ARCHIVO DE 3 GABETA</t>
  </si>
  <si>
    <t xml:space="preserve">         Belkys De oleo</t>
  </si>
  <si>
    <t>Julio Alcantara</t>
  </si>
  <si>
    <t xml:space="preserve"> Contador</t>
  </si>
  <si>
    <t xml:space="preserve">                            Enc. Division Financiera</t>
  </si>
  <si>
    <t>Aprobado Por:</t>
  </si>
  <si>
    <t>Martha L, Contreras M.</t>
  </si>
  <si>
    <t>S/N</t>
  </si>
  <si>
    <t>Actualizado al: 30/06/2023</t>
  </si>
  <si>
    <t>Fecha/Registro</t>
  </si>
  <si>
    <t>Fecha/Aquisicion</t>
  </si>
  <si>
    <t>Depr/Acum.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</si>
</sst>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#.##0.00"/>
    <numFmt numFmtId="182" formatCode="[$-409]dddd\,\ mmmm\ d\,\ yyyy"/>
    <numFmt numFmtId="183" formatCode="dd/mm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Shonar Bangla"/>
      <family val="2"/>
    </font>
    <font>
      <b/>
      <sz val="10"/>
      <name val="Times New Roman"/>
      <family val="1"/>
    </font>
    <font>
      <u val="single"/>
      <sz val="8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339">
    <xf numFmtId="0" fontId="0" fillId="0" borderId="0" xfId="0" applyFont="1" applyAlignment="1">
      <alignment/>
    </xf>
    <xf numFmtId="0" fontId="63" fillId="0" borderId="0" xfId="0" applyFont="1" applyAlignment="1">
      <alignment/>
    </xf>
    <xf numFmtId="14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4" fontId="3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1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textRotation="90"/>
      <protection/>
    </xf>
    <xf numFmtId="4" fontId="5" fillId="0" borderId="10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6" fillId="0" borderId="12" xfId="54" applyFont="1" applyBorder="1">
      <alignment/>
      <protection/>
    </xf>
    <xf numFmtId="0" fontId="7" fillId="0" borderId="12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14" fontId="5" fillId="0" borderId="12" xfId="54" applyNumberFormat="1" applyFont="1" applyBorder="1">
      <alignment/>
      <protection/>
    </xf>
    <xf numFmtId="0" fontId="5" fillId="0" borderId="13" xfId="54" applyFont="1" applyBorder="1">
      <alignment/>
      <protection/>
    </xf>
    <xf numFmtId="4" fontId="5" fillId="0" borderId="12" xfId="54" applyNumberFormat="1" applyFont="1" applyBorder="1" applyAlignment="1">
      <alignment horizontal="right"/>
      <protection/>
    </xf>
    <xf numFmtId="179" fontId="5" fillId="0" borderId="12" xfId="49" applyFont="1" applyBorder="1" applyAlignment="1">
      <alignment/>
    </xf>
    <xf numFmtId="0" fontId="7" fillId="0" borderId="14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14" xfId="54" applyFont="1" applyBorder="1">
      <alignment/>
      <protection/>
    </xf>
    <xf numFmtId="0" fontId="5" fillId="0" borderId="15" xfId="54" applyFont="1" applyBorder="1">
      <alignment/>
      <protection/>
    </xf>
    <xf numFmtId="0" fontId="6" fillId="0" borderId="14" xfId="54" applyFont="1" applyBorder="1">
      <alignment/>
      <protection/>
    </xf>
    <xf numFmtId="0" fontId="7" fillId="0" borderId="0" xfId="54" applyFont="1" applyAlignment="1">
      <alignment horizontal="center"/>
      <protection/>
    </xf>
    <xf numFmtId="179" fontId="5" fillId="0" borderId="14" xfId="49" applyFont="1" applyBorder="1" applyAlignment="1">
      <alignment/>
    </xf>
    <xf numFmtId="4" fontId="5" fillId="0" borderId="14" xfId="54" applyNumberFormat="1" applyFont="1" applyBorder="1" applyAlignment="1">
      <alignment horizontal="right"/>
      <protection/>
    </xf>
    <xf numFmtId="0" fontId="5" fillId="0" borderId="14" xfId="54" applyFont="1" applyBorder="1" applyAlignment="1">
      <alignment horizontal="right"/>
      <protection/>
    </xf>
    <xf numFmtId="0" fontId="6" fillId="0" borderId="14" xfId="54" applyFont="1" applyBorder="1" applyAlignment="1">
      <alignment horizontal="right"/>
      <protection/>
    </xf>
    <xf numFmtId="0" fontId="8" fillId="0" borderId="14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/>
      <protection/>
    </xf>
    <xf numFmtId="179" fontId="5" fillId="0" borderId="15" xfId="49" applyFont="1" applyBorder="1" applyAlignment="1">
      <alignment/>
    </xf>
    <xf numFmtId="14" fontId="6" fillId="0" borderId="12" xfId="54" applyNumberFormat="1" applyFont="1" applyBorder="1">
      <alignment/>
      <protection/>
    </xf>
    <xf numFmtId="0" fontId="6" fillId="0" borderId="12" xfId="54" applyFont="1" applyBorder="1" applyAlignment="1">
      <alignment horizontal="center"/>
      <protection/>
    </xf>
    <xf numFmtId="4" fontId="6" fillId="0" borderId="14" xfId="54" applyNumberFormat="1" applyFont="1" applyBorder="1" applyAlignment="1">
      <alignment horizontal="right"/>
      <protection/>
    </xf>
    <xf numFmtId="0" fontId="6" fillId="0" borderId="15" xfId="54" applyFont="1" applyBorder="1">
      <alignment/>
      <protection/>
    </xf>
    <xf numFmtId="179" fontId="6" fillId="0" borderId="15" xfId="49" applyFont="1" applyBorder="1" applyAlignment="1">
      <alignment/>
    </xf>
    <xf numFmtId="4" fontId="9" fillId="0" borderId="14" xfId="54" applyNumberFormat="1" applyFont="1" applyBorder="1">
      <alignment/>
      <protection/>
    </xf>
    <xf numFmtId="0" fontId="9" fillId="0" borderId="14" xfId="54" applyFont="1" applyBorder="1">
      <alignment/>
      <protection/>
    </xf>
    <xf numFmtId="179" fontId="9" fillId="0" borderId="12" xfId="49" applyFont="1" applyBorder="1" applyAlignment="1">
      <alignment/>
    </xf>
    <xf numFmtId="0" fontId="6" fillId="0" borderId="14" xfId="54" applyFont="1" applyBorder="1" applyAlignment="1">
      <alignment/>
      <protection/>
    </xf>
    <xf numFmtId="0" fontId="8" fillId="0" borderId="0" xfId="54" applyFont="1" applyAlignment="1">
      <alignment horizontal="center"/>
      <protection/>
    </xf>
    <xf numFmtId="4" fontId="6" fillId="0" borderId="15" xfId="54" applyNumberFormat="1" applyFont="1" applyBorder="1" applyAlignment="1">
      <alignment horizontal="right"/>
      <protection/>
    </xf>
    <xf numFmtId="0" fontId="8" fillId="0" borderId="15" xfId="54" applyFont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5" xfId="54" applyFont="1" applyBorder="1" applyAlignment="1">
      <alignment/>
      <protection/>
    </xf>
    <xf numFmtId="0" fontId="5" fillId="0" borderId="14" xfId="54" applyFont="1" applyBorder="1" applyAlignment="1">
      <alignment/>
      <protection/>
    </xf>
    <xf numFmtId="179" fontId="9" fillId="0" borderId="14" xfId="49" applyFont="1" applyBorder="1" applyAlignment="1">
      <alignment/>
    </xf>
    <xf numFmtId="179" fontId="9" fillId="0" borderId="14" xfId="54" applyNumberFormat="1" applyFont="1" applyBorder="1">
      <alignment/>
      <protection/>
    </xf>
    <xf numFmtId="0" fontId="6" fillId="0" borderId="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>
      <alignment/>
      <protection/>
    </xf>
    <xf numFmtId="14" fontId="5" fillId="0" borderId="0" xfId="54" applyNumberFormat="1" applyFont="1" applyBorder="1">
      <alignment/>
      <protection/>
    </xf>
    <xf numFmtId="4" fontId="5" fillId="0" borderId="0" xfId="54" applyNumberFormat="1" applyFont="1" applyBorder="1" applyAlignment="1">
      <alignment horizontal="right"/>
      <protection/>
    </xf>
    <xf numFmtId="4" fontId="5" fillId="0" borderId="14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179" fontId="9" fillId="0" borderId="14" xfId="49" applyFont="1" applyBorder="1" applyAlignment="1">
      <alignment horizontal="right"/>
    </xf>
    <xf numFmtId="0" fontId="64" fillId="0" borderId="0" xfId="0" applyFont="1" applyAlignment="1">
      <alignment/>
    </xf>
    <xf numFmtId="179" fontId="65" fillId="0" borderId="0" xfId="49" applyFont="1" applyAlignment="1">
      <alignment horizontal="right"/>
    </xf>
    <xf numFmtId="4" fontId="5" fillId="0" borderId="14" xfId="54" applyNumberFormat="1" applyFont="1" applyBorder="1" applyAlignment="1">
      <alignment/>
      <protection/>
    </xf>
    <xf numFmtId="179" fontId="65" fillId="0" borderId="0" xfId="49" applyFont="1" applyAlignment="1">
      <alignment horizontal="center"/>
    </xf>
    <xf numFmtId="0" fontId="6" fillId="0" borderId="0" xfId="54" applyFont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6" fillId="0" borderId="0" xfId="54" applyNumberFormat="1" applyFont="1">
      <alignment/>
      <protection/>
    </xf>
    <xf numFmtId="0" fontId="10" fillId="0" borderId="0" xfId="54" applyFont="1">
      <alignment/>
      <protection/>
    </xf>
    <xf numFmtId="1" fontId="6" fillId="0" borderId="0" xfId="54" applyNumberFormat="1" applyFont="1" applyAlignment="1">
      <alignment horizontal="right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right"/>
      <protection/>
    </xf>
    <xf numFmtId="0" fontId="6" fillId="0" borderId="10" xfId="54" applyFont="1" applyBorder="1" applyAlignment="1">
      <alignment horizontal="center" textRotation="90"/>
      <protection/>
    </xf>
    <xf numFmtId="4" fontId="6" fillId="0" borderId="10" xfId="54" applyNumberFormat="1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4" fontId="6" fillId="0" borderId="12" xfId="54" applyNumberFormat="1" applyFont="1" applyBorder="1">
      <alignment/>
      <protection/>
    </xf>
    <xf numFmtId="4" fontId="10" fillId="0" borderId="14" xfId="54" applyNumberFormat="1" applyFont="1" applyBorder="1">
      <alignment/>
      <protection/>
    </xf>
    <xf numFmtId="0" fontId="10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10" fillId="0" borderId="0" xfId="54" applyFont="1" applyBorder="1" applyAlignment="1">
      <alignment horizontal="center"/>
      <protection/>
    </xf>
    <xf numFmtId="4" fontId="10" fillId="0" borderId="0" xfId="54" applyNumberFormat="1" applyFont="1" applyBorder="1">
      <alignment/>
      <protection/>
    </xf>
    <xf numFmtId="0" fontId="10" fillId="0" borderId="0" xfId="54" applyFont="1" applyBorder="1">
      <alignment/>
      <protection/>
    </xf>
    <xf numFmtId="0" fontId="6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 textRotation="90"/>
      <protection/>
    </xf>
    <xf numFmtId="4" fontId="6" fillId="0" borderId="16" xfId="54" applyNumberFormat="1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4" fontId="6" fillId="0" borderId="12" xfId="54" applyNumberFormat="1" applyFont="1" applyBorder="1" applyAlignment="1">
      <alignment horizontal="right"/>
      <protection/>
    </xf>
    <xf numFmtId="0" fontId="6" fillId="0" borderId="14" xfId="54" applyFont="1" applyBorder="1" applyAlignment="1">
      <alignment horizontal="center" textRotation="90"/>
      <protection/>
    </xf>
    <xf numFmtId="4" fontId="6" fillId="0" borderId="14" xfId="54" applyNumberFormat="1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4" fontId="6" fillId="0" borderId="0" xfId="54" applyNumberFormat="1" applyFont="1" applyBorder="1">
      <alignment/>
      <protection/>
    </xf>
    <xf numFmtId="4" fontId="6" fillId="0" borderId="0" xfId="54" applyNumberFormat="1" applyFont="1" applyBorder="1" applyAlignment="1">
      <alignment horizontal="right"/>
      <protection/>
    </xf>
    <xf numFmtId="4" fontId="6" fillId="0" borderId="0" xfId="54" applyNumberFormat="1" applyFont="1" applyBorder="1">
      <alignment/>
      <protection/>
    </xf>
    <xf numFmtId="0" fontId="11" fillId="0" borderId="14" xfId="54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4" applyFont="1" applyBorder="1" applyAlignment="1">
      <alignment horizontal="center"/>
      <protection/>
    </xf>
    <xf numFmtId="4" fontId="6" fillId="0" borderId="12" xfId="54" applyNumberFormat="1" applyFont="1" applyBorder="1" applyAlignment="1">
      <alignment horizontal="center"/>
      <protection/>
    </xf>
    <xf numFmtId="0" fontId="6" fillId="0" borderId="15" xfId="54" applyFont="1" applyBorder="1" applyAlignment="1">
      <alignment horizontal="center" textRotation="90"/>
      <protection/>
    </xf>
    <xf numFmtId="4" fontId="6" fillId="0" borderId="15" xfId="54" applyNumberFormat="1" applyFont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0" fontId="6" fillId="0" borderId="13" xfId="54" applyFont="1" applyBorder="1">
      <alignment/>
      <protection/>
    </xf>
    <xf numFmtId="0" fontId="0" fillId="0" borderId="0" xfId="0" applyBorder="1" applyAlignment="1">
      <alignment/>
    </xf>
    <xf numFmtId="0" fontId="6" fillId="0" borderId="0" xfId="54" applyFont="1" applyFill="1" applyBorder="1" applyAlignment="1">
      <alignment horizontal="center"/>
      <protection/>
    </xf>
    <xf numFmtId="0" fontId="6" fillId="0" borderId="18" xfId="54" applyFont="1" applyBorder="1">
      <alignment/>
      <protection/>
    </xf>
    <xf numFmtId="0" fontId="6" fillId="0" borderId="21" xfId="54" applyFont="1" applyBorder="1">
      <alignment/>
      <protection/>
    </xf>
    <xf numFmtId="0" fontId="6" fillId="0" borderId="22" xfId="54" applyFont="1" applyBorder="1">
      <alignment/>
      <protection/>
    </xf>
    <xf numFmtId="0" fontId="6" fillId="0" borderId="14" xfId="54" applyFont="1" applyFill="1" applyBorder="1">
      <alignment/>
      <protection/>
    </xf>
    <xf numFmtId="0" fontId="9" fillId="0" borderId="0" xfId="54" applyFont="1" applyBorder="1" applyAlignment="1">
      <alignment horizontal="center"/>
      <protection/>
    </xf>
    <xf numFmtId="4" fontId="9" fillId="0" borderId="0" xfId="54" applyNumberFormat="1" applyFont="1" applyBorder="1">
      <alignment/>
      <protection/>
    </xf>
    <xf numFmtId="0" fontId="9" fillId="0" borderId="0" xfId="54" applyFont="1" applyBorder="1">
      <alignment/>
      <protection/>
    </xf>
    <xf numFmtId="0" fontId="6" fillId="33" borderId="14" xfId="54" applyFont="1" applyFill="1" applyBorder="1" applyAlignment="1">
      <alignment horizontal="center"/>
      <protection/>
    </xf>
    <xf numFmtId="179" fontId="6" fillId="0" borderId="12" xfId="49" applyFont="1" applyBorder="1" applyAlignment="1">
      <alignment horizontal="center"/>
    </xf>
    <xf numFmtId="14" fontId="6" fillId="0" borderId="14" xfId="54" applyNumberFormat="1" applyFont="1" applyBorder="1">
      <alignment/>
      <protection/>
    </xf>
    <xf numFmtId="0" fontId="68" fillId="0" borderId="0" xfId="0" applyFont="1" applyAlignment="1">
      <alignment horizontal="center"/>
    </xf>
    <xf numFmtId="0" fontId="12" fillId="0" borderId="23" xfId="54" applyFont="1" applyBorder="1">
      <alignment/>
      <protection/>
    </xf>
    <xf numFmtId="4" fontId="12" fillId="0" borderId="14" xfId="54" applyNumberFormat="1" applyFont="1" applyBorder="1">
      <alignment/>
      <protection/>
    </xf>
    <xf numFmtId="0" fontId="13" fillId="0" borderId="0" xfId="54" applyFont="1" applyBorder="1">
      <alignment/>
      <protection/>
    </xf>
    <xf numFmtId="0" fontId="3" fillId="0" borderId="24" xfId="54" applyFont="1" applyBorder="1">
      <alignment/>
      <protection/>
    </xf>
    <xf numFmtId="0" fontId="3" fillId="0" borderId="0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14" fontId="3" fillId="0" borderId="24" xfId="54" applyNumberFormat="1" applyFont="1" applyBorder="1" applyAlignment="1">
      <alignment horizontal="left"/>
      <protection/>
    </xf>
    <xf numFmtId="14" fontId="14" fillId="0" borderId="0" xfId="54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14" xfId="54" applyFont="1" applyBorder="1" applyAlignment="1">
      <alignment horizontal="center"/>
      <protection/>
    </xf>
    <xf numFmtId="0" fontId="6" fillId="0" borderId="14" xfId="54" applyFont="1" applyBorder="1" applyAlignment="1">
      <alignment horizontal="left"/>
      <protection/>
    </xf>
    <xf numFmtId="4" fontId="0" fillId="0" borderId="0" xfId="0" applyNumberFormat="1" applyAlignment="1">
      <alignment/>
    </xf>
    <xf numFmtId="14" fontId="6" fillId="0" borderId="12" xfId="54" applyNumberFormat="1" applyFont="1" applyBorder="1" applyAlignment="1">
      <alignment horizontal="left"/>
      <protection/>
    </xf>
    <xf numFmtId="0" fontId="15" fillId="0" borderId="14" xfId="54" applyFont="1" applyBorder="1" applyAlignment="1">
      <alignment horizontal="center"/>
      <protection/>
    </xf>
    <xf numFmtId="0" fontId="6" fillId="0" borderId="25" xfId="54" applyFont="1" applyBorder="1">
      <alignment/>
      <protection/>
    </xf>
    <xf numFmtId="0" fontId="6" fillId="0" borderId="26" xfId="54" applyFont="1" applyBorder="1">
      <alignment/>
      <protection/>
    </xf>
    <xf numFmtId="0" fontId="5" fillId="0" borderId="26" xfId="54" applyFont="1" applyBorder="1">
      <alignment/>
      <protection/>
    </xf>
    <xf numFmtId="0" fontId="5" fillId="0" borderId="26" xfId="54" applyFont="1" applyBorder="1" applyAlignment="1">
      <alignment horizontal="center"/>
      <protection/>
    </xf>
    <xf numFmtId="0" fontId="9" fillId="0" borderId="26" xfId="54" applyFont="1" applyBorder="1" applyAlignment="1">
      <alignment horizontal="center"/>
      <protection/>
    </xf>
    <xf numFmtId="4" fontId="9" fillId="0" borderId="26" xfId="54" applyNumberFormat="1" applyFont="1" applyBorder="1">
      <alignment/>
      <protection/>
    </xf>
    <xf numFmtId="0" fontId="9" fillId="0" borderId="26" xfId="54" applyFont="1" applyBorder="1">
      <alignment/>
      <protection/>
    </xf>
    <xf numFmtId="4" fontId="9" fillId="0" borderId="27" xfId="54" applyNumberFormat="1" applyFont="1" applyBorder="1">
      <alignment/>
      <protection/>
    </xf>
    <xf numFmtId="0" fontId="5" fillId="0" borderId="28" xfId="54" applyFont="1" applyBorder="1" applyAlignment="1">
      <alignment horizontal="center"/>
      <protection/>
    </xf>
    <xf numFmtId="0" fontId="6" fillId="0" borderId="28" xfId="54" applyFont="1" applyBorder="1" applyAlignment="1">
      <alignment horizontal="center"/>
      <protection/>
    </xf>
    <xf numFmtId="0" fontId="5" fillId="0" borderId="28" xfId="54" applyFont="1" applyBorder="1" applyAlignment="1">
      <alignment horizontal="center" textRotation="90"/>
      <protection/>
    </xf>
    <xf numFmtId="4" fontId="5" fillId="0" borderId="28" xfId="54" applyNumberFormat="1" applyFont="1" applyBorder="1" applyAlignment="1">
      <alignment horizontal="center"/>
      <protection/>
    </xf>
    <xf numFmtId="0" fontId="5" fillId="0" borderId="29" xfId="54" applyFont="1" applyBorder="1" applyAlignment="1">
      <alignment horizontal="center"/>
      <protection/>
    </xf>
    <xf numFmtId="0" fontId="6" fillId="0" borderId="12" xfId="54" applyFont="1" applyBorder="1" applyAlignment="1">
      <alignment horizontal="left"/>
      <protection/>
    </xf>
    <xf numFmtId="4" fontId="5" fillId="0" borderId="12" xfId="54" applyNumberFormat="1" applyFont="1" applyBorder="1" applyAlignment="1">
      <alignment horizontal="center"/>
      <protection/>
    </xf>
    <xf numFmtId="4" fontId="5" fillId="0" borderId="14" xfId="54" applyNumberFormat="1" applyFont="1" applyBorder="1" applyAlignment="1">
      <alignment horizontal="center"/>
      <protection/>
    </xf>
    <xf numFmtId="4" fontId="5" fillId="0" borderId="28" xfId="54" applyNumberFormat="1" applyFont="1" applyBorder="1" applyAlignment="1">
      <alignment horizontal="center" vertical="center" wrapText="1"/>
      <protection/>
    </xf>
    <xf numFmtId="14" fontId="6" fillId="0" borderId="14" xfId="54" applyNumberFormat="1" applyFont="1" applyBorder="1" applyAlignment="1">
      <alignment horizont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69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4" fontId="6" fillId="0" borderId="12" xfId="54" applyNumberFormat="1" applyFont="1" applyBorder="1" applyAlignment="1">
      <alignment horizontal="center"/>
      <protection/>
    </xf>
    <xf numFmtId="0" fontId="6" fillId="2" borderId="12" xfId="54" applyFont="1" applyFill="1" applyBorder="1">
      <alignment/>
      <protection/>
    </xf>
    <xf numFmtId="0" fontId="6" fillId="2" borderId="12" xfId="54" applyFont="1" applyFill="1" applyBorder="1" applyAlignment="1">
      <alignment horizontal="center"/>
      <protection/>
    </xf>
    <xf numFmtId="0" fontId="7" fillId="2" borderId="12" xfId="54" applyFont="1" applyFill="1" applyBorder="1" applyAlignment="1">
      <alignment horizontal="center"/>
      <protection/>
    </xf>
    <xf numFmtId="0" fontId="5" fillId="2" borderId="12" xfId="54" applyFont="1" applyFill="1" applyBorder="1" applyAlignment="1">
      <alignment horizontal="center"/>
      <protection/>
    </xf>
    <xf numFmtId="0" fontId="5" fillId="2" borderId="12" xfId="54" applyFont="1" applyFill="1" applyBorder="1">
      <alignment/>
      <protection/>
    </xf>
    <xf numFmtId="14" fontId="6" fillId="2" borderId="14" xfId="54" applyNumberFormat="1" applyFont="1" applyFill="1" applyBorder="1" applyAlignment="1">
      <alignment horizontal="center"/>
      <protection/>
    </xf>
    <xf numFmtId="4" fontId="5" fillId="2" borderId="12" xfId="54" applyNumberFormat="1" applyFont="1" applyFill="1" applyBorder="1" applyAlignment="1">
      <alignment horizontal="center"/>
      <protection/>
    </xf>
    <xf numFmtId="4" fontId="5" fillId="2" borderId="12" xfId="54" applyNumberFormat="1" applyFont="1" applyFill="1" applyBorder="1" applyAlignment="1">
      <alignment horizontal="right"/>
      <protection/>
    </xf>
    <xf numFmtId="4" fontId="5" fillId="2" borderId="12" xfId="54" applyNumberFormat="1" applyFont="1" applyFill="1" applyBorder="1">
      <alignment/>
      <protection/>
    </xf>
    <xf numFmtId="0" fontId="0" fillId="2" borderId="14" xfId="0" applyFill="1" applyBorder="1" applyAlignment="1">
      <alignment/>
    </xf>
    <xf numFmtId="0" fontId="6" fillId="0" borderId="12" xfId="54" applyFont="1" applyBorder="1" applyAlignment="1">
      <alignment/>
      <protection/>
    </xf>
    <xf numFmtId="0" fontId="5" fillId="0" borderId="19" xfId="54" applyFont="1" applyFill="1" applyBorder="1" applyAlignment="1">
      <alignment horizontal="center"/>
      <protection/>
    </xf>
    <xf numFmtId="0" fontId="5" fillId="0" borderId="23" xfId="54" applyFont="1" applyBorder="1">
      <alignment/>
      <protection/>
    </xf>
    <xf numFmtId="0" fontId="5" fillId="0" borderId="30" xfId="54" applyFont="1" applyBorder="1">
      <alignment/>
      <protection/>
    </xf>
    <xf numFmtId="0" fontId="6" fillId="14" borderId="14" xfId="54" applyFont="1" applyFill="1" applyBorder="1" applyAlignment="1">
      <alignment horizontal="left"/>
      <protection/>
    </xf>
    <xf numFmtId="0" fontId="6" fillId="14" borderId="14" xfId="54" applyFont="1" applyFill="1" applyBorder="1" applyAlignment="1">
      <alignment horizontal="center"/>
      <protection/>
    </xf>
    <xf numFmtId="0" fontId="5" fillId="14" borderId="12" xfId="54" applyFont="1" applyFill="1" applyBorder="1" applyAlignment="1">
      <alignment horizontal="center"/>
      <protection/>
    </xf>
    <xf numFmtId="0" fontId="6" fillId="14" borderId="14" xfId="54" applyFont="1" applyFill="1" applyBorder="1" applyAlignment="1">
      <alignment horizontal="center" textRotation="90"/>
      <protection/>
    </xf>
    <xf numFmtId="14" fontId="6" fillId="14" borderId="14" xfId="54" applyNumberFormat="1" applyFont="1" applyFill="1" applyBorder="1" applyAlignment="1">
      <alignment horizontal="center"/>
      <protection/>
    </xf>
    <xf numFmtId="4" fontId="6" fillId="14" borderId="12" xfId="54" applyNumberFormat="1" applyFont="1" applyFill="1" applyBorder="1">
      <alignment/>
      <protection/>
    </xf>
    <xf numFmtId="0" fontId="6" fillId="15" borderId="14" xfId="54" applyFont="1" applyFill="1" applyBorder="1" applyAlignment="1">
      <alignment horizontal="left"/>
      <protection/>
    </xf>
    <xf numFmtId="0" fontId="6" fillId="15" borderId="14" xfId="54" applyFont="1" applyFill="1" applyBorder="1" applyAlignment="1">
      <alignment horizontal="center"/>
      <protection/>
    </xf>
    <xf numFmtId="0" fontId="5" fillId="15" borderId="12" xfId="54" applyFont="1" applyFill="1" applyBorder="1" applyAlignment="1">
      <alignment horizontal="center"/>
      <protection/>
    </xf>
    <xf numFmtId="0" fontId="6" fillId="15" borderId="14" xfId="54" applyFont="1" applyFill="1" applyBorder="1" applyAlignment="1">
      <alignment horizontal="center" textRotation="90"/>
      <protection/>
    </xf>
    <xf numFmtId="14" fontId="6" fillId="15" borderId="14" xfId="54" applyNumberFormat="1" applyFont="1" applyFill="1" applyBorder="1" applyAlignment="1">
      <alignment horizontal="center"/>
      <protection/>
    </xf>
    <xf numFmtId="4" fontId="6" fillId="15" borderId="14" xfId="54" applyNumberFormat="1" applyFont="1" applyFill="1" applyBorder="1" applyAlignment="1">
      <alignment horizontal="center"/>
      <protection/>
    </xf>
    <xf numFmtId="4" fontId="6" fillId="15" borderId="12" xfId="54" applyNumberFormat="1" applyFont="1" applyFill="1" applyBorder="1">
      <alignment/>
      <protection/>
    </xf>
    <xf numFmtId="0" fontId="6" fillId="17" borderId="12" xfId="54" applyFont="1" applyFill="1" applyBorder="1" applyAlignment="1">
      <alignment horizontal="left"/>
      <protection/>
    </xf>
    <xf numFmtId="0" fontId="6" fillId="17" borderId="12" xfId="54" applyFont="1" applyFill="1" applyBorder="1" applyAlignment="1">
      <alignment/>
      <protection/>
    </xf>
    <xf numFmtId="0" fontId="7" fillId="17" borderId="14" xfId="54" applyFont="1" applyFill="1" applyBorder="1" applyAlignment="1">
      <alignment horizontal="center"/>
      <protection/>
    </xf>
    <xf numFmtId="0" fontId="5" fillId="17" borderId="12" xfId="54" applyFont="1" applyFill="1" applyBorder="1" applyAlignment="1">
      <alignment horizontal="center"/>
      <protection/>
    </xf>
    <xf numFmtId="0" fontId="6" fillId="17" borderId="14" xfId="54" applyFont="1" applyFill="1" applyBorder="1" applyAlignment="1">
      <alignment horizontal="center"/>
      <protection/>
    </xf>
    <xf numFmtId="0" fontId="6" fillId="17" borderId="12" xfId="54" applyFont="1" applyFill="1" applyBorder="1" applyAlignment="1">
      <alignment horizontal="center"/>
      <protection/>
    </xf>
    <xf numFmtId="0" fontId="5" fillId="17" borderId="14" xfId="54" applyFont="1" applyFill="1" applyBorder="1">
      <alignment/>
      <protection/>
    </xf>
    <xf numFmtId="14" fontId="6" fillId="17" borderId="14" xfId="54" applyNumberFormat="1" applyFont="1" applyFill="1" applyBorder="1" applyAlignment="1">
      <alignment horizontal="center"/>
      <protection/>
    </xf>
    <xf numFmtId="4" fontId="5" fillId="17" borderId="12" xfId="54" applyNumberFormat="1" applyFont="1" applyFill="1" applyBorder="1" applyAlignment="1">
      <alignment horizontal="center"/>
      <protection/>
    </xf>
    <xf numFmtId="4" fontId="5" fillId="17" borderId="14" xfId="54" applyNumberFormat="1" applyFont="1" applyFill="1" applyBorder="1" applyAlignment="1">
      <alignment horizontal="right"/>
      <protection/>
    </xf>
    <xf numFmtId="0" fontId="5" fillId="17" borderId="12" xfId="54" applyFont="1" applyFill="1" applyBorder="1">
      <alignment/>
      <protection/>
    </xf>
    <xf numFmtId="4" fontId="5" fillId="17" borderId="12" xfId="54" applyNumberFormat="1" applyFont="1" applyFill="1" applyBorder="1">
      <alignment/>
      <protection/>
    </xf>
    <xf numFmtId="4" fontId="6" fillId="17" borderId="12" xfId="54" applyNumberFormat="1" applyFont="1" applyFill="1" applyBorder="1">
      <alignment/>
      <protection/>
    </xf>
    <xf numFmtId="0" fontId="6" fillId="19" borderId="14" xfId="54" applyFont="1" applyFill="1" applyBorder="1" applyAlignment="1">
      <alignment horizontal="left"/>
      <protection/>
    </xf>
    <xf numFmtId="0" fontId="6" fillId="19" borderId="12" xfId="54" applyFont="1" applyFill="1" applyBorder="1" applyAlignment="1">
      <alignment/>
      <protection/>
    </xf>
    <xf numFmtId="0" fontId="7" fillId="19" borderId="14" xfId="54" applyFont="1" applyFill="1" applyBorder="1" applyAlignment="1">
      <alignment horizontal="center"/>
      <protection/>
    </xf>
    <xf numFmtId="0" fontId="5" fillId="19" borderId="14" xfId="54" applyFont="1" applyFill="1" applyBorder="1" applyAlignment="1">
      <alignment horizontal="center"/>
      <protection/>
    </xf>
    <xf numFmtId="0" fontId="6" fillId="19" borderId="14" xfId="54" applyFont="1" applyFill="1" applyBorder="1" applyAlignment="1">
      <alignment horizontal="center"/>
      <protection/>
    </xf>
    <xf numFmtId="0" fontId="6" fillId="19" borderId="12" xfId="54" applyFont="1" applyFill="1" applyBorder="1" applyAlignment="1">
      <alignment horizontal="center"/>
      <protection/>
    </xf>
    <xf numFmtId="0" fontId="5" fillId="19" borderId="14" xfId="54" applyFont="1" applyFill="1" applyBorder="1">
      <alignment/>
      <protection/>
    </xf>
    <xf numFmtId="0" fontId="5" fillId="19" borderId="12" xfId="54" applyFont="1" applyFill="1" applyBorder="1" applyAlignment="1">
      <alignment horizontal="center"/>
      <protection/>
    </xf>
    <xf numFmtId="14" fontId="6" fillId="19" borderId="14" xfId="54" applyNumberFormat="1" applyFont="1" applyFill="1" applyBorder="1" applyAlignment="1">
      <alignment horizontal="center"/>
      <protection/>
    </xf>
    <xf numFmtId="4" fontId="5" fillId="19" borderId="12" xfId="54" applyNumberFormat="1" applyFont="1" applyFill="1" applyBorder="1" applyAlignment="1">
      <alignment horizontal="center"/>
      <protection/>
    </xf>
    <xf numFmtId="4" fontId="5" fillId="19" borderId="14" xfId="54" applyNumberFormat="1" applyFont="1" applyFill="1" applyBorder="1" applyAlignment="1">
      <alignment horizontal="right"/>
      <protection/>
    </xf>
    <xf numFmtId="0" fontId="5" fillId="19" borderId="12" xfId="54" applyFont="1" applyFill="1" applyBorder="1">
      <alignment/>
      <protection/>
    </xf>
    <xf numFmtId="4" fontId="5" fillId="19" borderId="12" xfId="54" applyNumberFormat="1" applyFont="1" applyFill="1" applyBorder="1">
      <alignment/>
      <protection/>
    </xf>
    <xf numFmtId="4" fontId="6" fillId="19" borderId="12" xfId="54" applyNumberFormat="1" applyFont="1" applyFill="1" applyBorder="1">
      <alignment/>
      <protection/>
    </xf>
    <xf numFmtId="0" fontId="6" fillId="33" borderId="14" xfId="54" applyFont="1" applyFill="1" applyBorder="1" applyAlignment="1">
      <alignment horizontal="center" textRotation="90"/>
      <protection/>
    </xf>
    <xf numFmtId="14" fontId="6" fillId="33" borderId="14" xfId="54" applyNumberFormat="1" applyFont="1" applyFill="1" applyBorder="1" applyAlignment="1">
      <alignment horizontal="center"/>
      <protection/>
    </xf>
    <xf numFmtId="4" fontId="6" fillId="33" borderId="14" xfId="54" applyNumberFormat="1" applyFont="1" applyFill="1" applyBorder="1" applyAlignment="1">
      <alignment horizontal="center"/>
      <protection/>
    </xf>
    <xf numFmtId="0" fontId="7" fillId="15" borderId="14" xfId="54" applyFont="1" applyFill="1" applyBorder="1" applyAlignment="1">
      <alignment horizontal="center"/>
      <protection/>
    </xf>
    <xf numFmtId="0" fontId="5" fillId="15" borderId="14" xfId="54" applyFont="1" applyFill="1" applyBorder="1" applyAlignment="1">
      <alignment horizontal="center"/>
      <protection/>
    </xf>
    <xf numFmtId="4" fontId="5" fillId="15" borderId="14" xfId="54" applyNumberFormat="1" applyFont="1" applyFill="1" applyBorder="1" applyAlignment="1">
      <alignment horizontal="right"/>
      <protection/>
    </xf>
    <xf numFmtId="0" fontId="5" fillId="15" borderId="12" xfId="54" applyFont="1" applyFill="1" applyBorder="1">
      <alignment/>
      <protection/>
    </xf>
    <xf numFmtId="4" fontId="5" fillId="15" borderId="12" xfId="54" applyNumberFormat="1" applyFont="1" applyFill="1" applyBorder="1">
      <alignment/>
      <protection/>
    </xf>
    <xf numFmtId="0" fontId="6" fillId="13" borderId="14" xfId="54" applyFont="1" applyFill="1" applyBorder="1" applyAlignment="1">
      <alignment horizontal="left"/>
      <protection/>
    </xf>
    <xf numFmtId="0" fontId="6" fillId="13" borderId="14" xfId="54" applyFont="1" applyFill="1" applyBorder="1" applyAlignment="1">
      <alignment horizontal="center"/>
      <protection/>
    </xf>
    <xf numFmtId="0" fontId="7" fillId="13" borderId="14" xfId="54" applyFont="1" applyFill="1" applyBorder="1" applyAlignment="1">
      <alignment horizontal="center"/>
      <protection/>
    </xf>
    <xf numFmtId="0" fontId="5" fillId="13" borderId="14" xfId="54" applyFont="1" applyFill="1" applyBorder="1" applyAlignment="1">
      <alignment horizontal="center"/>
      <protection/>
    </xf>
    <xf numFmtId="0" fontId="5" fillId="13" borderId="12" xfId="54" applyFont="1" applyFill="1" applyBorder="1" applyAlignment="1">
      <alignment horizontal="center"/>
      <protection/>
    </xf>
    <xf numFmtId="0" fontId="6" fillId="13" borderId="14" xfId="54" applyFont="1" applyFill="1" applyBorder="1" applyAlignment="1">
      <alignment horizontal="center" textRotation="90"/>
      <protection/>
    </xf>
    <xf numFmtId="14" fontId="6" fillId="13" borderId="14" xfId="54" applyNumberFormat="1" applyFont="1" applyFill="1" applyBorder="1" applyAlignment="1">
      <alignment horizontal="center"/>
      <protection/>
    </xf>
    <xf numFmtId="0" fontId="5" fillId="13" borderId="14" xfId="54" applyFont="1" applyFill="1" applyBorder="1">
      <alignment/>
      <protection/>
    </xf>
    <xf numFmtId="4" fontId="5" fillId="13" borderId="14" xfId="54" applyNumberFormat="1" applyFont="1" applyFill="1" applyBorder="1" applyAlignment="1">
      <alignment horizontal="center"/>
      <protection/>
    </xf>
    <xf numFmtId="4" fontId="5" fillId="13" borderId="14" xfId="54" applyNumberFormat="1" applyFont="1" applyFill="1" applyBorder="1" applyAlignment="1">
      <alignment horizontal="right"/>
      <protection/>
    </xf>
    <xf numFmtId="4" fontId="5" fillId="13" borderId="12" xfId="54" applyNumberFormat="1" applyFont="1" applyFill="1" applyBorder="1">
      <alignment/>
      <protection/>
    </xf>
    <xf numFmtId="4" fontId="6" fillId="13" borderId="12" xfId="54" applyNumberFormat="1" applyFont="1" applyFill="1" applyBorder="1">
      <alignment/>
      <protection/>
    </xf>
    <xf numFmtId="0" fontId="6" fillId="17" borderId="14" xfId="54" applyFont="1" applyFill="1" applyBorder="1" applyAlignment="1">
      <alignment horizontal="left"/>
      <protection/>
    </xf>
    <xf numFmtId="0" fontId="5" fillId="17" borderId="14" xfId="54" applyFont="1" applyFill="1" applyBorder="1" applyAlignment="1">
      <alignment horizontal="center"/>
      <protection/>
    </xf>
    <xf numFmtId="0" fontId="6" fillId="17" borderId="14" xfId="54" applyFont="1" applyFill="1" applyBorder="1" applyAlignment="1">
      <alignment horizontal="center" textRotation="90"/>
      <protection/>
    </xf>
    <xf numFmtId="4" fontId="5" fillId="17" borderId="14" xfId="54" applyNumberFormat="1" applyFont="1" applyFill="1" applyBorder="1" applyAlignment="1">
      <alignment horizontal="center"/>
      <protection/>
    </xf>
    <xf numFmtId="0" fontId="6" fillId="5" borderId="14" xfId="54" applyFont="1" applyFill="1" applyBorder="1" applyAlignment="1">
      <alignment horizontal="center"/>
      <protection/>
    </xf>
    <xf numFmtId="0" fontId="5" fillId="5" borderId="12" xfId="54" applyFont="1" applyFill="1" applyBorder="1" applyAlignment="1">
      <alignment horizontal="center"/>
      <protection/>
    </xf>
    <xf numFmtId="0" fontId="6" fillId="5" borderId="14" xfId="54" applyFont="1" applyFill="1" applyBorder="1" applyAlignment="1">
      <alignment horizontal="center" textRotation="90"/>
      <protection/>
    </xf>
    <xf numFmtId="14" fontId="6" fillId="5" borderId="14" xfId="54" applyNumberFormat="1" applyFont="1" applyFill="1" applyBorder="1" applyAlignment="1">
      <alignment horizontal="center"/>
      <protection/>
    </xf>
    <xf numFmtId="4" fontId="6" fillId="5" borderId="14" xfId="54" applyNumberFormat="1" applyFont="1" applyFill="1" applyBorder="1" applyAlignment="1">
      <alignment horizontal="center"/>
      <protection/>
    </xf>
    <xf numFmtId="4" fontId="6" fillId="5" borderId="12" xfId="54" applyNumberFormat="1" applyFont="1" applyFill="1" applyBorder="1">
      <alignment/>
      <protection/>
    </xf>
    <xf numFmtId="0" fontId="6" fillId="5" borderId="14" xfId="54" applyFont="1" applyFill="1" applyBorder="1" applyAlignment="1">
      <alignment horizontal="left"/>
      <protection/>
    </xf>
    <xf numFmtId="0" fontId="5" fillId="0" borderId="18" xfId="54" applyFont="1" applyBorder="1">
      <alignment/>
      <protection/>
    </xf>
    <xf numFmtId="0" fontId="6" fillId="0" borderId="23" xfId="54" applyFont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179" fontId="2" fillId="33" borderId="14" xfId="49" applyFont="1" applyFill="1" applyBorder="1" applyAlignment="1">
      <alignment/>
    </xf>
    <xf numFmtId="4" fontId="5" fillId="33" borderId="14" xfId="54" applyNumberFormat="1" applyFont="1" applyFill="1" applyBorder="1" applyAlignment="1">
      <alignment horizontal="center"/>
      <protection/>
    </xf>
    <xf numFmtId="4" fontId="6" fillId="14" borderId="14" xfId="54" applyNumberFormat="1" applyFont="1" applyFill="1" applyBorder="1" applyAlignment="1">
      <alignment horizontal="center"/>
      <protection/>
    </xf>
    <xf numFmtId="4" fontId="9" fillId="0" borderId="14" xfId="54" applyNumberFormat="1" applyFont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6" fillId="33" borderId="14" xfId="54" applyFont="1" applyFill="1" applyBorder="1" applyAlignment="1">
      <alignment horizontal="left"/>
      <protection/>
    </xf>
    <xf numFmtId="0" fontId="6" fillId="33" borderId="12" xfId="54" applyFont="1" applyFill="1" applyBorder="1" applyAlignment="1">
      <alignment horizontal="center"/>
      <protection/>
    </xf>
    <xf numFmtId="0" fontId="7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8" xfId="54" applyFont="1" applyFill="1" applyBorder="1">
      <alignment/>
      <protection/>
    </xf>
    <xf numFmtId="0" fontId="6" fillId="33" borderId="12" xfId="54" applyFont="1" applyFill="1" applyBorder="1" applyAlignment="1">
      <alignment/>
      <protection/>
    </xf>
    <xf numFmtId="0" fontId="5" fillId="33" borderId="14" xfId="54" applyFont="1" applyFill="1" applyBorder="1">
      <alignment/>
      <protection/>
    </xf>
    <xf numFmtId="4" fontId="5" fillId="33" borderId="12" xfId="54" applyNumberFormat="1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/>
      <protection/>
    </xf>
    <xf numFmtId="0" fontId="6" fillId="14" borderId="12" xfId="54" applyFont="1" applyFill="1" applyBorder="1">
      <alignment/>
      <protection/>
    </xf>
    <xf numFmtId="0" fontId="5" fillId="14" borderId="14" xfId="54" applyFont="1" applyFill="1" applyBorder="1">
      <alignment/>
      <protection/>
    </xf>
    <xf numFmtId="0" fontId="5" fillId="14" borderId="14" xfId="54" applyFont="1" applyFill="1" applyBorder="1" applyAlignment="1">
      <alignment horizontal="center"/>
      <protection/>
    </xf>
    <xf numFmtId="4" fontId="9" fillId="14" borderId="14" xfId="54" applyNumberFormat="1" applyFont="1" applyFill="1" applyBorder="1">
      <alignment/>
      <protection/>
    </xf>
    <xf numFmtId="0" fontId="9" fillId="14" borderId="14" xfId="54" applyFont="1" applyFill="1" applyBorder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54" applyFont="1" applyBorder="1" applyAlignment="1">
      <alignment horizontal="center"/>
      <protection/>
    </xf>
    <xf numFmtId="0" fontId="16" fillId="0" borderId="24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63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54" applyFont="1" applyBorder="1">
      <alignment/>
      <protection/>
    </xf>
    <xf numFmtId="14" fontId="63" fillId="0" borderId="0" xfId="0" applyNumberFormat="1" applyFont="1" applyAlignment="1">
      <alignment horizontal="left"/>
    </xf>
    <xf numFmtId="1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16" fillId="0" borderId="24" xfId="54" applyFont="1" applyBorder="1" applyAlignment="1">
      <alignment horizontal="center"/>
      <protection/>
    </xf>
    <xf numFmtId="0" fontId="5" fillId="0" borderId="24" xfId="54" applyFont="1" applyBorder="1">
      <alignment/>
      <protection/>
    </xf>
    <xf numFmtId="0" fontId="70" fillId="33" borderId="0" xfId="0" applyFont="1" applyFill="1" applyAlignment="1">
      <alignment horizontal="center"/>
    </xf>
    <xf numFmtId="0" fontId="5" fillId="0" borderId="31" xfId="54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0" fillId="14" borderId="14" xfId="0" applyFill="1" applyBorder="1" applyAlignment="1">
      <alignment/>
    </xf>
    <xf numFmtId="0" fontId="6" fillId="33" borderId="12" xfId="54" applyFont="1" applyFill="1" applyBorder="1" applyAlignment="1">
      <alignment horizontal="left"/>
      <protection/>
    </xf>
    <xf numFmtId="4" fontId="6" fillId="0" borderId="14" xfId="54" applyNumberFormat="1" applyFont="1" applyBorder="1">
      <alignment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9" fillId="14" borderId="23" xfId="54" applyFont="1" applyFill="1" applyBorder="1" applyAlignment="1">
      <alignment horizontal="center"/>
      <protection/>
    </xf>
    <xf numFmtId="0" fontId="70" fillId="33" borderId="0" xfId="0" applyFont="1" applyFill="1" applyAlignment="1">
      <alignment horizontal="center"/>
    </xf>
    <xf numFmtId="0" fontId="9" fillId="0" borderId="14" xfId="54" applyFont="1" applyBorder="1" applyAlignment="1">
      <alignment horizontal="center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9" fillId="14" borderId="18" xfId="54" applyFont="1" applyFill="1" applyBorder="1" applyAlignment="1">
      <alignment horizontal="center"/>
      <protection/>
    </xf>
    <xf numFmtId="0" fontId="9" fillId="14" borderId="23" xfId="54" applyFont="1" applyFill="1" applyBorder="1" applyAlignment="1">
      <alignment horizontal="center"/>
      <protection/>
    </xf>
    <xf numFmtId="0" fontId="9" fillId="14" borderId="30" xfId="54" applyFont="1" applyFill="1" applyBorder="1" applyAlignment="1">
      <alignment horizontal="center"/>
      <protection/>
    </xf>
    <xf numFmtId="0" fontId="17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right"/>
      <protection/>
    </xf>
    <xf numFmtId="0" fontId="9" fillId="0" borderId="18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30" xfId="54" applyFont="1" applyBorder="1" applyAlignment="1">
      <alignment horizontal="center"/>
      <protection/>
    </xf>
    <xf numFmtId="0" fontId="71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183" fontId="17" fillId="14" borderId="33" xfId="54" applyNumberFormat="1" applyFont="1" applyFill="1" applyBorder="1" applyAlignment="1">
      <alignment horizontal="center" vertical="center"/>
      <protection/>
    </xf>
    <xf numFmtId="183" fontId="17" fillId="14" borderId="34" xfId="54" applyNumberFormat="1" applyFont="1" applyFill="1" applyBorder="1" applyAlignment="1">
      <alignment horizontal="center" vertical="center"/>
      <protection/>
    </xf>
    <xf numFmtId="183" fontId="17" fillId="14" borderId="35" xfId="54" applyNumberFormat="1" applyFont="1" applyFill="1" applyBorder="1" applyAlignment="1">
      <alignment horizontal="center" vertical="center"/>
      <protection/>
    </xf>
    <xf numFmtId="183" fontId="17" fillId="14" borderId="36" xfId="54" applyNumberFormat="1" applyFont="1" applyFill="1" applyBorder="1" applyAlignment="1">
      <alignment horizontal="center" vertical="center"/>
      <protection/>
    </xf>
    <xf numFmtId="0" fontId="17" fillId="0" borderId="0" xfId="54" applyFont="1" applyBorder="1">
      <alignment/>
      <protection/>
    </xf>
    <xf numFmtId="0" fontId="9" fillId="0" borderId="26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0" fillId="0" borderId="23" xfId="54" applyFont="1" applyBorder="1" applyAlignment="1">
      <alignment horizontal="center"/>
      <protection/>
    </xf>
    <xf numFmtId="0" fontId="10" fillId="0" borderId="30" xfId="54" applyFont="1" applyBorder="1" applyAlignment="1">
      <alignment horizontal="center"/>
      <protection/>
    </xf>
    <xf numFmtId="0" fontId="12" fillId="0" borderId="30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/>
      <protection/>
    </xf>
    <xf numFmtId="0" fontId="17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7" fillId="0" borderId="0" xfId="54" applyFont="1" applyAlignment="1">
      <alignment horizontal="left"/>
      <protection/>
    </xf>
    <xf numFmtId="0" fontId="16" fillId="0" borderId="0" xfId="0" applyFont="1" applyAlignment="1">
      <alignment/>
    </xf>
    <xf numFmtId="0" fontId="0" fillId="0" borderId="21" xfId="0" applyBorder="1" applyAlignment="1">
      <alignment horizontal="center"/>
    </xf>
    <xf numFmtId="0" fontId="16" fillId="0" borderId="21" xfId="0" applyFont="1" applyBorder="1" applyAlignment="1">
      <alignment/>
    </xf>
    <xf numFmtId="0" fontId="63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54" applyFont="1" applyBorder="1" applyAlignment="1">
      <alignment horizontal="center"/>
      <protection/>
    </xf>
    <xf numFmtId="4" fontId="6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14" borderId="23" xfId="54" applyFont="1" applyFill="1" applyBorder="1">
      <alignment/>
      <protection/>
    </xf>
    <xf numFmtId="0" fontId="62" fillId="8" borderId="37" xfId="0" applyFont="1" applyFill="1" applyBorder="1" applyAlignment="1">
      <alignment horizontal="center"/>
    </xf>
    <xf numFmtId="0" fontId="9" fillId="8" borderId="31" xfId="54" applyFont="1" applyFill="1" applyBorder="1" applyAlignment="1">
      <alignment horizontal="center"/>
      <protection/>
    </xf>
    <xf numFmtId="0" fontId="9" fillId="8" borderId="28" xfId="54" applyFont="1" applyFill="1" applyBorder="1" applyAlignment="1">
      <alignment horizontal="center"/>
      <protection/>
    </xf>
    <xf numFmtId="0" fontId="10" fillId="8" borderId="28" xfId="54" applyFont="1" applyFill="1" applyBorder="1" applyAlignment="1">
      <alignment horizontal="center"/>
      <protection/>
    </xf>
    <xf numFmtId="0" fontId="9" fillId="8" borderId="28" xfId="54" applyFont="1" applyFill="1" applyBorder="1" applyAlignment="1">
      <alignment horizontal="center" textRotation="90"/>
      <protection/>
    </xf>
    <xf numFmtId="4" fontId="9" fillId="8" borderId="28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i_13f3f1e61f691149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i_13f3f1e61f691149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114300</xdr:rowOff>
    </xdr:from>
    <xdr:to>
      <xdr:col>2</xdr:col>
      <xdr:colOff>609600</xdr:colOff>
      <xdr:row>3</xdr:row>
      <xdr:rowOff>104775</xdr:rowOff>
    </xdr:to>
    <xdr:pic>
      <xdr:nvPicPr>
        <xdr:cNvPr id="1" name="Imagen 2" descr="Imágenes integradas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0225" y="11430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704850</xdr:colOff>
      <xdr:row>0</xdr:row>
      <xdr:rowOff>0</xdr:rowOff>
    </xdr:from>
    <xdr:to>
      <xdr:col>15</xdr:col>
      <xdr:colOff>123825</xdr:colOff>
      <xdr:row>4</xdr:row>
      <xdr:rowOff>142875</xdr:rowOff>
    </xdr:to>
    <xdr:pic>
      <xdr:nvPicPr>
        <xdr:cNvPr id="2" name="Imagen 3" descr="http://www.dgcp.gob.do/new_dgcp/documentos/firma/nueva/small2/log1.png"/>
        <xdr:cNvPicPr preferRelativeResize="1">
          <a:picLocks noChangeAspect="1"/>
        </xdr:cNvPicPr>
      </xdr:nvPicPr>
      <xdr:blipFill>
        <a:blip r:embed="rId2"/>
        <a:srcRect l="36090" r="7861"/>
        <a:stretch>
          <a:fillRect/>
        </a:stretch>
      </xdr:blipFill>
      <xdr:spPr>
        <a:xfrm>
          <a:off x="9182100" y="0"/>
          <a:ext cx="1704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114300</xdr:rowOff>
    </xdr:from>
    <xdr:to>
      <xdr:col>1</xdr:col>
      <xdr:colOff>1743075</xdr:colOff>
      <xdr:row>3</xdr:row>
      <xdr:rowOff>219075</xdr:rowOff>
    </xdr:to>
    <xdr:pic>
      <xdr:nvPicPr>
        <xdr:cNvPr id="1" name="Imagen 2" descr="Imágenes integradas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95550" y="114300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704850</xdr:colOff>
      <xdr:row>0</xdr:row>
      <xdr:rowOff>0</xdr:rowOff>
    </xdr:from>
    <xdr:to>
      <xdr:col>23</xdr:col>
      <xdr:colOff>381000</xdr:colOff>
      <xdr:row>6</xdr:row>
      <xdr:rowOff>180975</xdr:rowOff>
    </xdr:to>
    <xdr:pic>
      <xdr:nvPicPr>
        <xdr:cNvPr id="2" name="Imagen 3" descr="http://www.dgcp.gob.do/new_dgcp/documentos/firma/nueva/small2/log1.png"/>
        <xdr:cNvPicPr preferRelativeResize="1">
          <a:picLocks noChangeAspect="1"/>
        </xdr:cNvPicPr>
      </xdr:nvPicPr>
      <xdr:blipFill>
        <a:blip r:embed="rId2"/>
        <a:srcRect l="36090" r="7861"/>
        <a:stretch>
          <a:fillRect/>
        </a:stretch>
      </xdr:blipFill>
      <xdr:spPr>
        <a:xfrm>
          <a:off x="11591925" y="0"/>
          <a:ext cx="1704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K1">
      <selection activeCell="N208" sqref="N208"/>
    </sheetView>
  </sheetViews>
  <sheetFormatPr defaultColWidth="11.421875" defaultRowHeight="15"/>
  <sheetData>
    <row r="1" spans="2:1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24" ht="15">
      <c r="A3" s="2">
        <v>42004</v>
      </c>
      <c r="B3" s="3"/>
      <c r="C3" s="3" t="s">
        <v>1</v>
      </c>
      <c r="D3" s="3"/>
      <c r="E3" s="3" t="s">
        <v>2</v>
      </c>
      <c r="F3" s="3"/>
      <c r="G3" s="3"/>
      <c r="H3" s="3"/>
      <c r="I3" s="4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6"/>
      <c r="V3" s="6"/>
      <c r="W3" s="6"/>
      <c r="X3" s="6"/>
    </row>
    <row r="4" spans="1:24" ht="15">
      <c r="A4" s="7" t="s">
        <v>4</v>
      </c>
      <c r="B4" s="8" t="s">
        <v>5</v>
      </c>
      <c r="C4" s="9" t="s">
        <v>6</v>
      </c>
      <c r="D4" s="9"/>
      <c r="E4" s="10"/>
      <c r="F4" s="3"/>
      <c r="G4" s="10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6"/>
      <c r="V4" s="6"/>
      <c r="W4" s="6"/>
      <c r="X4" s="6"/>
    </row>
    <row r="5" spans="1:24" ht="15">
      <c r="A5" s="10" t="s">
        <v>7</v>
      </c>
      <c r="B5" s="8" t="s">
        <v>8</v>
      </c>
      <c r="C5" s="9" t="s">
        <v>9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3"/>
      <c r="V5" s="3"/>
      <c r="W5" s="3"/>
      <c r="X5" s="3"/>
    </row>
    <row r="6" spans="1:24" ht="15">
      <c r="A6" s="10" t="s">
        <v>7</v>
      </c>
      <c r="B6" s="3"/>
      <c r="C6" s="9" t="s">
        <v>11</v>
      </c>
      <c r="D6" s="9"/>
      <c r="E6" s="10"/>
      <c r="F6" s="3"/>
      <c r="G6" s="10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3"/>
      <c r="V6" s="3"/>
      <c r="W6" s="3"/>
      <c r="X6" s="3"/>
    </row>
    <row r="7" spans="1:24" ht="15">
      <c r="A7" s="10" t="s">
        <v>12</v>
      </c>
      <c r="B7" s="3"/>
      <c r="C7" s="9" t="s">
        <v>13</v>
      </c>
      <c r="D7" s="9"/>
      <c r="E7" s="10"/>
      <c r="F7" s="3"/>
      <c r="G7" s="10" t="s">
        <v>14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3"/>
      <c r="V7" s="3"/>
      <c r="W7" s="3"/>
      <c r="X7" s="3"/>
    </row>
    <row r="8" spans="1:24" ht="15">
      <c r="A8" s="10"/>
      <c r="B8" s="3"/>
      <c r="C8" s="9" t="s">
        <v>15</v>
      </c>
      <c r="D8" s="9"/>
      <c r="E8" s="10"/>
      <c r="F8" s="3"/>
      <c r="G8" s="10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"/>
      <c r="V8" s="3"/>
      <c r="W8" s="3"/>
      <c r="X8" s="3"/>
    </row>
    <row r="9" spans="1:24" ht="15">
      <c r="A9" s="3"/>
      <c r="B9" s="3"/>
      <c r="C9" s="9" t="s">
        <v>17</v>
      </c>
      <c r="D9" s="9"/>
      <c r="E9" s="10"/>
      <c r="F9" s="3"/>
      <c r="G9" s="10" t="s">
        <v>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/>
      <c r="U9" s="3"/>
      <c r="V9" s="3"/>
      <c r="W9" s="3"/>
      <c r="X9" s="3"/>
    </row>
    <row r="10" spans="1:24" ht="15">
      <c r="A10" s="3"/>
      <c r="B10" s="3"/>
      <c r="C10" s="9" t="s">
        <v>19</v>
      </c>
      <c r="D10" s="9"/>
      <c r="E10" s="10"/>
      <c r="F10" s="3"/>
      <c r="G10" s="10" t="s">
        <v>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3"/>
      <c r="V10" s="3"/>
      <c r="W10" s="3"/>
      <c r="X10" s="3"/>
    </row>
    <row r="11" spans="1:24" ht="15.75" thickBot="1">
      <c r="A11" s="293" t="s">
        <v>49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</row>
    <row r="12" spans="1:24" ht="45.75" thickBot="1">
      <c r="A12" s="11" t="s">
        <v>21</v>
      </c>
      <c r="B12" s="11" t="s">
        <v>22</v>
      </c>
      <c r="C12" s="11" t="s">
        <v>23</v>
      </c>
      <c r="D12" s="12" t="s">
        <v>24</v>
      </c>
      <c r="E12" s="11" t="s">
        <v>25</v>
      </c>
      <c r="F12" s="13" t="s">
        <v>26</v>
      </c>
      <c r="G12" s="11" t="s">
        <v>27</v>
      </c>
      <c r="H12" s="13" t="s">
        <v>28</v>
      </c>
      <c r="I12" s="13" t="s">
        <v>29</v>
      </c>
      <c r="J12" s="13" t="s">
        <v>30</v>
      </c>
      <c r="K12" s="13" t="s">
        <v>31</v>
      </c>
      <c r="L12" s="13" t="s">
        <v>32</v>
      </c>
      <c r="M12" s="13" t="s">
        <v>33</v>
      </c>
      <c r="N12" s="13" t="s">
        <v>34</v>
      </c>
      <c r="O12" s="11" t="s">
        <v>35</v>
      </c>
      <c r="P12" s="13" t="s">
        <v>36</v>
      </c>
      <c r="Q12" s="13" t="s">
        <v>37</v>
      </c>
      <c r="R12" s="13" t="s">
        <v>38</v>
      </c>
      <c r="S12" s="13" t="s">
        <v>39</v>
      </c>
      <c r="T12" s="14" t="s">
        <v>40</v>
      </c>
      <c r="U12" s="11" t="s">
        <v>41</v>
      </c>
      <c r="V12" s="11" t="s">
        <v>42</v>
      </c>
      <c r="W12" s="15" t="s">
        <v>43</v>
      </c>
      <c r="X12" s="14" t="s">
        <v>44</v>
      </c>
    </row>
    <row r="13" spans="1:24" ht="15">
      <c r="A13" s="16"/>
      <c r="B13" s="16"/>
      <c r="C13" s="17"/>
      <c r="D13" s="17"/>
      <c r="E13" s="18"/>
      <c r="F13" s="18"/>
      <c r="G13" s="19"/>
      <c r="H13" s="18" t="s">
        <v>45</v>
      </c>
      <c r="I13" s="18" t="s">
        <v>45</v>
      </c>
      <c r="J13" s="19"/>
      <c r="K13" s="19"/>
      <c r="L13" s="19"/>
      <c r="M13" s="19"/>
      <c r="N13" s="19"/>
      <c r="O13" s="20"/>
      <c r="P13" s="19"/>
      <c r="Q13" s="18">
        <v>617</v>
      </c>
      <c r="R13" s="21"/>
      <c r="S13" s="21"/>
      <c r="T13" s="22"/>
      <c r="U13" s="19"/>
      <c r="V13" s="19"/>
      <c r="W13" s="23"/>
      <c r="X13" s="23"/>
    </row>
    <row r="14" spans="1:24" ht="15">
      <c r="A14" s="16"/>
      <c r="B14" s="16"/>
      <c r="C14" s="17"/>
      <c r="D14" s="24"/>
      <c r="E14" s="25"/>
      <c r="F14" s="18"/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20"/>
      <c r="P14" s="26"/>
      <c r="Q14" s="18">
        <v>617</v>
      </c>
      <c r="R14" s="27"/>
      <c r="S14" s="27"/>
      <c r="T14" s="22"/>
      <c r="U14" s="19"/>
      <c r="V14" s="19"/>
      <c r="W14" s="23"/>
      <c r="X14" s="23"/>
    </row>
    <row r="15" spans="1:24" ht="15">
      <c r="A15" s="16"/>
      <c r="B15" s="16"/>
      <c r="C15" s="24"/>
      <c r="D15" s="24"/>
      <c r="E15" s="25"/>
      <c r="F15" s="18"/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20"/>
      <c r="P15" s="26"/>
      <c r="Q15" s="18">
        <v>617</v>
      </c>
      <c r="R15" s="27"/>
      <c r="S15" s="27"/>
      <c r="T15" s="22"/>
      <c r="U15" s="19"/>
      <c r="V15" s="19"/>
      <c r="W15" s="23"/>
      <c r="X15" s="23"/>
    </row>
    <row r="16" spans="1:24" ht="15">
      <c r="A16" s="16"/>
      <c r="B16" s="16"/>
      <c r="C16" s="24"/>
      <c r="D16" s="24"/>
      <c r="E16" s="25"/>
      <c r="F16" s="18"/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20"/>
      <c r="P16" s="26"/>
      <c r="Q16" s="18">
        <v>617</v>
      </c>
      <c r="R16" s="27"/>
      <c r="S16" s="27"/>
      <c r="T16" s="22"/>
      <c r="U16" s="19"/>
      <c r="V16" s="19"/>
      <c r="W16" s="23"/>
      <c r="X16" s="23"/>
    </row>
    <row r="17" spans="1:24" ht="15">
      <c r="A17" s="28"/>
      <c r="B17" s="16"/>
      <c r="C17" s="24"/>
      <c r="D17" s="24"/>
      <c r="E17" s="25"/>
      <c r="F17" s="18"/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20"/>
      <c r="P17" s="26"/>
      <c r="Q17" s="18">
        <v>617</v>
      </c>
      <c r="R17" s="27"/>
      <c r="S17" s="27"/>
      <c r="T17" s="22"/>
      <c r="U17" s="19"/>
      <c r="V17" s="19"/>
      <c r="W17" s="23"/>
      <c r="X17" s="23"/>
    </row>
    <row r="18" spans="1:24" ht="15">
      <c r="A18" s="28"/>
      <c r="B18" s="16"/>
      <c r="C18" s="24"/>
      <c r="D18" s="24"/>
      <c r="E18" s="25"/>
      <c r="F18" s="18"/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20"/>
      <c r="P18" s="26"/>
      <c r="Q18" s="18">
        <v>617</v>
      </c>
      <c r="R18" s="27"/>
      <c r="S18" s="27"/>
      <c r="T18" s="22"/>
      <c r="U18" s="19"/>
      <c r="V18" s="19"/>
      <c r="W18" s="23"/>
      <c r="X18" s="23"/>
    </row>
    <row r="19" spans="1:24" ht="15">
      <c r="A19" s="28"/>
      <c r="B19" s="16"/>
      <c r="C19" s="24"/>
      <c r="D19" s="24"/>
      <c r="E19" s="25"/>
      <c r="F19" s="18"/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20"/>
      <c r="P19" s="26"/>
      <c r="Q19" s="18">
        <v>617</v>
      </c>
      <c r="R19" s="27"/>
      <c r="S19" s="27"/>
      <c r="T19" s="22"/>
      <c r="U19" s="19"/>
      <c r="V19" s="19"/>
      <c r="W19" s="23"/>
      <c r="X19" s="23"/>
    </row>
    <row r="20" spans="1:24" ht="15">
      <c r="A20" s="28"/>
      <c r="B20" s="16"/>
      <c r="C20" s="24"/>
      <c r="D20" s="24"/>
      <c r="E20" s="25"/>
      <c r="F20" s="18"/>
      <c r="G20" s="25"/>
      <c r="H20" s="18" t="s">
        <v>45</v>
      </c>
      <c r="I20" s="18" t="s">
        <v>45</v>
      </c>
      <c r="J20" s="26"/>
      <c r="K20" s="26"/>
      <c r="L20" s="26"/>
      <c r="M20" s="26"/>
      <c r="N20" s="26"/>
      <c r="O20" s="20"/>
      <c r="P20" s="26"/>
      <c r="Q20" s="18">
        <v>617</v>
      </c>
      <c r="R20" s="27"/>
      <c r="S20" s="27"/>
      <c r="T20" s="22"/>
      <c r="U20" s="19"/>
      <c r="V20" s="19"/>
      <c r="W20" s="23"/>
      <c r="X20" s="23"/>
    </row>
    <row r="21" spans="1:24" ht="15">
      <c r="A21" s="28"/>
      <c r="B21" s="16"/>
      <c r="C21" s="24"/>
      <c r="D21" s="29"/>
      <c r="E21" s="25"/>
      <c r="F21" s="18"/>
      <c r="G21" s="25"/>
      <c r="H21" s="18" t="s">
        <v>45</v>
      </c>
      <c r="I21" s="18" t="s">
        <v>45</v>
      </c>
      <c r="J21" s="26"/>
      <c r="K21" s="26"/>
      <c r="L21" s="26"/>
      <c r="M21" s="26"/>
      <c r="N21" s="26"/>
      <c r="O21" s="20"/>
      <c r="P21" s="26"/>
      <c r="Q21" s="18">
        <v>617</v>
      </c>
      <c r="R21" s="27"/>
      <c r="S21" s="27"/>
      <c r="T21" s="22"/>
      <c r="U21" s="19"/>
      <c r="V21" s="19"/>
      <c r="W21" s="23"/>
      <c r="X21" s="23"/>
    </row>
    <row r="22" spans="1:24" ht="15">
      <c r="A22" s="28"/>
      <c r="B22" s="16"/>
      <c r="C22" s="24"/>
      <c r="D22" s="25"/>
      <c r="E22" s="25"/>
      <c r="F22" s="18"/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20"/>
      <c r="P22" s="26"/>
      <c r="Q22" s="18">
        <v>617</v>
      </c>
      <c r="R22" s="27"/>
      <c r="S22" s="27"/>
      <c r="T22" s="22"/>
      <c r="U22" s="26"/>
      <c r="V22" s="26"/>
      <c r="W22" s="30"/>
      <c r="X22" s="23"/>
    </row>
    <row r="23" spans="1:24" ht="15">
      <c r="A23" s="28"/>
      <c r="B23" s="16"/>
      <c r="C23" s="24"/>
      <c r="D23" s="25"/>
      <c r="E23" s="25"/>
      <c r="F23" s="18"/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20"/>
      <c r="P23" s="26"/>
      <c r="Q23" s="18">
        <v>617</v>
      </c>
      <c r="R23" s="27"/>
      <c r="S23" s="27"/>
      <c r="T23" s="31"/>
      <c r="U23" s="26"/>
      <c r="V23" s="26"/>
      <c r="W23" s="30"/>
      <c r="X23" s="23"/>
    </row>
    <row r="24" spans="1:24" ht="15">
      <c r="A24" s="28"/>
      <c r="B24" s="16"/>
      <c r="C24" s="24"/>
      <c r="D24" s="25"/>
      <c r="E24" s="32"/>
      <c r="F24" s="18"/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20"/>
      <c r="P24" s="26"/>
      <c r="Q24" s="18">
        <v>617</v>
      </c>
      <c r="R24" s="26"/>
      <c r="S24" s="26"/>
      <c r="T24" s="31"/>
      <c r="U24" s="26"/>
      <c r="V24" s="26"/>
      <c r="W24" s="30"/>
      <c r="X24" s="23"/>
    </row>
    <row r="25" spans="1:24" ht="15">
      <c r="A25" s="28"/>
      <c r="B25" s="16"/>
      <c r="C25" s="24"/>
      <c r="D25" s="25"/>
      <c r="E25" s="33"/>
      <c r="F25" s="18"/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20"/>
      <c r="P25" s="26"/>
      <c r="Q25" s="18">
        <v>617</v>
      </c>
      <c r="R25" s="26"/>
      <c r="S25" s="26"/>
      <c r="T25" s="31"/>
      <c r="U25" s="26"/>
      <c r="V25" s="26"/>
      <c r="W25" s="30"/>
      <c r="X25" s="23"/>
    </row>
    <row r="26" spans="1:24" ht="15">
      <c r="A26" s="28"/>
      <c r="B26" s="16"/>
      <c r="C26" s="24"/>
      <c r="D26" s="25"/>
      <c r="E26" s="33"/>
      <c r="F26" s="18"/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20"/>
      <c r="P26" s="26"/>
      <c r="Q26" s="18">
        <v>617</v>
      </c>
      <c r="R26" s="26"/>
      <c r="S26" s="26"/>
      <c r="T26" s="31"/>
      <c r="U26" s="26"/>
      <c r="V26" s="26"/>
      <c r="W26" s="30"/>
      <c r="X26" s="23"/>
    </row>
    <row r="27" spans="1:24" ht="15">
      <c r="A27" s="28"/>
      <c r="B27" s="16"/>
      <c r="C27" s="34"/>
      <c r="D27" s="35"/>
      <c r="E27" s="35"/>
      <c r="F27" s="35"/>
      <c r="G27" s="28"/>
      <c r="H27" s="18" t="s">
        <v>45</v>
      </c>
      <c r="I27" s="18" t="s">
        <v>45</v>
      </c>
      <c r="J27" s="26"/>
      <c r="K27" s="26"/>
      <c r="L27" s="26"/>
      <c r="M27" s="26"/>
      <c r="N27" s="26"/>
      <c r="O27" s="20"/>
      <c r="P27" s="26"/>
      <c r="Q27" s="18">
        <v>612</v>
      </c>
      <c r="R27" s="26"/>
      <c r="S27" s="26"/>
      <c r="T27" s="31"/>
      <c r="U27" s="26"/>
      <c r="V27" s="26"/>
      <c r="W27" s="30"/>
      <c r="X27" s="23"/>
    </row>
    <row r="28" spans="1:24" ht="15">
      <c r="A28" s="28"/>
      <c r="B28" s="16"/>
      <c r="C28" s="24"/>
      <c r="D28" s="35"/>
      <c r="E28" s="33"/>
      <c r="F28" s="35"/>
      <c r="G28" s="28"/>
      <c r="H28" s="18" t="s">
        <v>45</v>
      </c>
      <c r="I28" s="18" t="s">
        <v>45</v>
      </c>
      <c r="J28" s="26"/>
      <c r="K28" s="26"/>
      <c r="L28" s="26"/>
      <c r="M28" s="26"/>
      <c r="N28" s="26"/>
      <c r="O28" s="20"/>
      <c r="P28" s="26"/>
      <c r="Q28" s="18">
        <v>612</v>
      </c>
      <c r="R28" s="26"/>
      <c r="S28" s="26"/>
      <c r="T28" s="31"/>
      <c r="U28" s="26"/>
      <c r="V28" s="26"/>
      <c r="W28" s="30"/>
      <c r="X28" s="23"/>
    </row>
    <row r="29" spans="1:24" ht="15">
      <c r="A29" s="26"/>
      <c r="B29" s="16"/>
      <c r="C29" s="24"/>
      <c r="D29" s="25"/>
      <c r="E29" s="32"/>
      <c r="F29" s="25"/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20"/>
      <c r="P29" s="26"/>
      <c r="Q29" s="18">
        <v>613</v>
      </c>
      <c r="R29" s="26"/>
      <c r="S29" s="26"/>
      <c r="T29" s="31"/>
      <c r="U29" s="27"/>
      <c r="V29" s="27"/>
      <c r="W29" s="36"/>
      <c r="X29" s="23"/>
    </row>
    <row r="30" spans="1:24" ht="15">
      <c r="A30" s="28"/>
      <c r="B30" s="16"/>
      <c r="C30" s="34"/>
      <c r="D30" s="35"/>
      <c r="E30" s="35"/>
      <c r="F30" s="35"/>
      <c r="G30" s="28"/>
      <c r="H30" s="18" t="s">
        <v>45</v>
      </c>
      <c r="I30" s="18" t="s">
        <v>45</v>
      </c>
      <c r="J30" s="28"/>
      <c r="K30" s="28"/>
      <c r="L30" s="28"/>
      <c r="M30" s="28"/>
      <c r="N30" s="28"/>
      <c r="O30" s="37"/>
      <c r="P30" s="28"/>
      <c r="Q30" s="38">
        <v>614</v>
      </c>
      <c r="R30" s="28"/>
      <c r="S30" s="28"/>
      <c r="T30" s="39"/>
      <c r="U30" s="40"/>
      <c r="V30" s="40"/>
      <c r="W30" s="41"/>
      <c r="X30" s="23"/>
    </row>
    <row r="31" spans="1:24" ht="15">
      <c r="A31" s="28"/>
      <c r="B31" s="16"/>
      <c r="C31" s="34"/>
      <c r="D31" s="35"/>
      <c r="E31" s="35"/>
      <c r="F31" s="35"/>
      <c r="G31" s="28"/>
      <c r="H31" s="18" t="s">
        <v>45</v>
      </c>
      <c r="I31" s="18" t="s">
        <v>45</v>
      </c>
      <c r="J31" s="28"/>
      <c r="K31" s="28"/>
      <c r="L31" s="28"/>
      <c r="M31" s="28"/>
      <c r="N31" s="28"/>
      <c r="O31" s="37"/>
      <c r="P31" s="28"/>
      <c r="Q31" s="38">
        <v>614</v>
      </c>
      <c r="R31" s="28"/>
      <c r="S31" s="28"/>
      <c r="T31" s="39"/>
      <c r="U31" s="40"/>
      <c r="V31" s="40"/>
      <c r="W31" s="41"/>
      <c r="X31" s="23"/>
    </row>
    <row r="32" spans="1:24" ht="15">
      <c r="A32" s="28"/>
      <c r="B32" s="16"/>
      <c r="C32" s="34"/>
      <c r="D32" s="35"/>
      <c r="E32" s="35"/>
      <c r="F32" s="35"/>
      <c r="G32" s="28"/>
      <c r="H32" s="18" t="s">
        <v>45</v>
      </c>
      <c r="I32" s="18" t="s">
        <v>45</v>
      </c>
      <c r="J32" s="28"/>
      <c r="K32" s="28"/>
      <c r="L32" s="28"/>
      <c r="M32" s="28"/>
      <c r="N32" s="28"/>
      <c r="O32" s="37"/>
      <c r="P32" s="28"/>
      <c r="Q32" s="38">
        <v>614</v>
      </c>
      <c r="R32" s="28"/>
      <c r="S32" s="28"/>
      <c r="T32" s="39"/>
      <c r="U32" s="40"/>
      <c r="V32" s="40"/>
      <c r="W32" s="41"/>
      <c r="X32" s="23"/>
    </row>
    <row r="33" spans="1:24" ht="15">
      <c r="A33" s="28"/>
      <c r="B33" s="16"/>
      <c r="C33" s="24"/>
      <c r="D33" s="25"/>
      <c r="E33" s="35"/>
      <c r="F33" s="35"/>
      <c r="G33" s="28"/>
      <c r="H33" s="18" t="s">
        <v>45</v>
      </c>
      <c r="I33" s="18" t="s">
        <v>45</v>
      </c>
      <c r="J33" s="26"/>
      <c r="K33" s="26"/>
      <c r="L33" s="26"/>
      <c r="M33" s="26"/>
      <c r="N33" s="26"/>
      <c r="O33" s="37"/>
      <c r="P33" s="26"/>
      <c r="Q33" s="38">
        <v>614</v>
      </c>
      <c r="R33" s="26"/>
      <c r="S33" s="26"/>
      <c r="T33" s="39"/>
      <c r="U33" s="40"/>
      <c r="V33" s="40"/>
      <c r="W33" s="41"/>
      <c r="X33" s="23"/>
    </row>
    <row r="34" spans="1:24" ht="15">
      <c r="A34" s="28"/>
      <c r="B34" s="26"/>
      <c r="C34" s="26"/>
      <c r="D34" s="26"/>
      <c r="E34" s="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2" t="s">
        <v>46</v>
      </c>
      <c r="Q34" s="292"/>
      <c r="R34" s="292"/>
      <c r="S34" s="292"/>
      <c r="T34" s="42">
        <f>SUM(T13:T33)</f>
        <v>0</v>
      </c>
      <c r="U34" s="43">
        <f>SUM(U13:U33)</f>
        <v>0</v>
      </c>
      <c r="V34" s="43"/>
      <c r="W34" s="43"/>
      <c r="X34" s="44">
        <f>T34-U34</f>
        <v>0</v>
      </c>
    </row>
    <row r="35" spans="1:24" ht="15.75" thickBot="1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</row>
    <row r="36" spans="1:24" ht="45.75" thickBot="1">
      <c r="A36" s="11" t="s">
        <v>21</v>
      </c>
      <c r="B36" s="11" t="s">
        <v>22</v>
      </c>
      <c r="C36" s="11" t="s">
        <v>23</v>
      </c>
      <c r="D36" s="12" t="s">
        <v>24</v>
      </c>
      <c r="E36" s="11" t="s">
        <v>25</v>
      </c>
      <c r="F36" s="13" t="s">
        <v>26</v>
      </c>
      <c r="G36" s="11" t="s">
        <v>27</v>
      </c>
      <c r="H36" s="13" t="s">
        <v>28</v>
      </c>
      <c r="I36" s="13" t="s">
        <v>29</v>
      </c>
      <c r="J36" s="13" t="s">
        <v>30</v>
      </c>
      <c r="K36" s="13" t="s">
        <v>31</v>
      </c>
      <c r="L36" s="13" t="s">
        <v>32</v>
      </c>
      <c r="M36" s="13" t="s">
        <v>33</v>
      </c>
      <c r="N36" s="13" t="s">
        <v>34</v>
      </c>
      <c r="O36" s="11" t="s">
        <v>35</v>
      </c>
      <c r="P36" s="13" t="s">
        <v>36</v>
      </c>
      <c r="Q36" s="13" t="s">
        <v>37</v>
      </c>
      <c r="R36" s="13" t="s">
        <v>38</v>
      </c>
      <c r="S36" s="13" t="s">
        <v>39</v>
      </c>
      <c r="T36" s="14" t="s">
        <v>40</v>
      </c>
      <c r="U36" s="11" t="s">
        <v>41</v>
      </c>
      <c r="V36" s="11" t="s">
        <v>42</v>
      </c>
      <c r="W36" s="15" t="s">
        <v>43</v>
      </c>
      <c r="X36" s="14" t="s">
        <v>44</v>
      </c>
    </row>
    <row r="37" spans="1:24" ht="15">
      <c r="A37" s="28"/>
      <c r="B37" s="16"/>
      <c r="C37" s="17"/>
      <c r="D37" s="17"/>
      <c r="E37" s="35"/>
      <c r="F37" s="35"/>
      <c r="G37" s="28"/>
      <c r="H37" s="18" t="s">
        <v>45</v>
      </c>
      <c r="I37" s="18" t="s">
        <v>45</v>
      </c>
      <c r="J37" s="28"/>
      <c r="K37" s="28"/>
      <c r="L37" s="28"/>
      <c r="M37" s="28"/>
      <c r="N37" s="28"/>
      <c r="O37" s="37"/>
      <c r="P37" s="28"/>
      <c r="Q37" s="38">
        <v>614</v>
      </c>
      <c r="R37" s="28"/>
      <c r="S37" s="28"/>
      <c r="T37" s="39"/>
      <c r="U37" s="41"/>
      <c r="V37" s="40"/>
      <c r="W37" s="41"/>
      <c r="X37" s="41">
        <f>T37-U37</f>
        <v>0</v>
      </c>
    </row>
    <row r="38" spans="1:24" ht="15">
      <c r="A38" s="28"/>
      <c r="B38" s="16"/>
      <c r="C38" s="17"/>
      <c r="D38" s="24"/>
      <c r="E38" s="35"/>
      <c r="F38" s="35"/>
      <c r="G38" s="28"/>
      <c r="H38" s="18" t="s">
        <v>45</v>
      </c>
      <c r="I38" s="18" t="s">
        <v>45</v>
      </c>
      <c r="J38" s="28"/>
      <c r="K38" s="28"/>
      <c r="L38" s="28"/>
      <c r="M38" s="28"/>
      <c r="N38" s="28"/>
      <c r="O38" s="37"/>
      <c r="P38" s="28"/>
      <c r="Q38" s="38">
        <v>614</v>
      </c>
      <c r="R38" s="28"/>
      <c r="S38" s="28"/>
      <c r="T38" s="39"/>
      <c r="U38" s="41"/>
      <c r="V38" s="40"/>
      <c r="W38" s="41"/>
      <c r="X38" s="41">
        <f aca="true" t="shared" si="0" ref="X38:X64">T38-U38</f>
        <v>0</v>
      </c>
    </row>
    <row r="39" spans="1:24" ht="15">
      <c r="A39" s="28"/>
      <c r="B39" s="16"/>
      <c r="C39" s="24"/>
      <c r="D39" s="24"/>
      <c r="E39" s="35"/>
      <c r="F39" s="35"/>
      <c r="G39" s="28"/>
      <c r="H39" s="18" t="s">
        <v>45</v>
      </c>
      <c r="I39" s="18" t="s">
        <v>45</v>
      </c>
      <c r="J39" s="28"/>
      <c r="K39" s="28"/>
      <c r="L39" s="28"/>
      <c r="M39" s="28"/>
      <c r="N39" s="28"/>
      <c r="O39" s="37"/>
      <c r="P39" s="28"/>
      <c r="Q39" s="38">
        <v>614</v>
      </c>
      <c r="R39" s="28"/>
      <c r="S39" s="28"/>
      <c r="T39" s="39"/>
      <c r="U39" s="41"/>
      <c r="V39" s="40"/>
      <c r="W39" s="41"/>
      <c r="X39" s="41">
        <f t="shared" si="0"/>
        <v>0</v>
      </c>
    </row>
    <row r="40" spans="1:24" ht="15">
      <c r="A40" s="28"/>
      <c r="B40" s="16"/>
      <c r="C40" s="24"/>
      <c r="D40" s="24"/>
      <c r="E40" s="35"/>
      <c r="F40" s="35"/>
      <c r="G40" s="28"/>
      <c r="H40" s="18" t="s">
        <v>45</v>
      </c>
      <c r="I40" s="18" t="s">
        <v>45</v>
      </c>
      <c r="J40" s="26"/>
      <c r="K40" s="26"/>
      <c r="L40" s="26"/>
      <c r="M40" s="26"/>
      <c r="N40" s="26"/>
      <c r="O40" s="37"/>
      <c r="P40" s="26"/>
      <c r="Q40" s="38">
        <v>614</v>
      </c>
      <c r="R40" s="26"/>
      <c r="S40" s="26"/>
      <c r="T40" s="39"/>
      <c r="U40" s="41"/>
      <c r="V40" s="40"/>
      <c r="W40" s="41"/>
      <c r="X40" s="41">
        <f t="shared" si="0"/>
        <v>0</v>
      </c>
    </row>
    <row r="41" spans="1:24" ht="15">
      <c r="A41" s="28"/>
      <c r="B41" s="16"/>
      <c r="C41" s="24"/>
      <c r="D41" s="24"/>
      <c r="E41" s="35"/>
      <c r="F41" s="35"/>
      <c r="G41" s="28"/>
      <c r="H41" s="18" t="s">
        <v>45</v>
      </c>
      <c r="I41" s="18" t="s">
        <v>45</v>
      </c>
      <c r="J41" s="26"/>
      <c r="K41" s="26"/>
      <c r="L41" s="26"/>
      <c r="M41" s="26"/>
      <c r="N41" s="26"/>
      <c r="O41" s="37"/>
      <c r="P41" s="26"/>
      <c r="Q41" s="38">
        <v>614</v>
      </c>
      <c r="R41" s="26"/>
      <c r="S41" s="26"/>
      <c r="T41" s="39"/>
      <c r="U41" s="41"/>
      <c r="V41" s="40"/>
      <c r="W41" s="41"/>
      <c r="X41" s="41">
        <f t="shared" si="0"/>
        <v>0</v>
      </c>
    </row>
    <row r="42" spans="1:24" ht="15">
      <c r="A42" s="28"/>
      <c r="B42" s="16"/>
      <c r="C42" s="24"/>
      <c r="D42" s="24"/>
      <c r="E42" s="35"/>
      <c r="F42" s="35"/>
      <c r="G42" s="28"/>
      <c r="H42" s="18" t="s">
        <v>45</v>
      </c>
      <c r="I42" s="18" t="s">
        <v>45</v>
      </c>
      <c r="J42" s="26"/>
      <c r="K42" s="26"/>
      <c r="L42" s="26"/>
      <c r="M42" s="26"/>
      <c r="N42" s="26"/>
      <c r="O42" s="37"/>
      <c r="P42" s="26"/>
      <c r="Q42" s="38">
        <v>614</v>
      </c>
      <c r="R42" s="26"/>
      <c r="S42" s="26"/>
      <c r="T42" s="39"/>
      <c r="U42" s="41"/>
      <c r="V42" s="40"/>
      <c r="W42" s="41"/>
      <c r="X42" s="41">
        <f t="shared" si="0"/>
        <v>0</v>
      </c>
    </row>
    <row r="43" spans="1:24" ht="15">
      <c r="A43" s="28"/>
      <c r="B43" s="16"/>
      <c r="C43" s="24"/>
      <c r="D43" s="24"/>
      <c r="E43" s="35"/>
      <c r="F43" s="35"/>
      <c r="G43" s="28"/>
      <c r="H43" s="18" t="s">
        <v>45</v>
      </c>
      <c r="I43" s="18" t="s">
        <v>45</v>
      </c>
      <c r="J43" s="26"/>
      <c r="K43" s="26"/>
      <c r="L43" s="26"/>
      <c r="M43" s="26"/>
      <c r="N43" s="26"/>
      <c r="O43" s="37"/>
      <c r="P43" s="26"/>
      <c r="Q43" s="38">
        <v>614</v>
      </c>
      <c r="R43" s="26"/>
      <c r="S43" s="26"/>
      <c r="T43" s="39"/>
      <c r="U43" s="41"/>
      <c r="V43" s="40"/>
      <c r="W43" s="41"/>
      <c r="X43" s="41">
        <f t="shared" si="0"/>
        <v>0</v>
      </c>
    </row>
    <row r="44" spans="1:24" ht="15">
      <c r="A44" s="28"/>
      <c r="B44" s="16"/>
      <c r="C44" s="24"/>
      <c r="D44" s="29"/>
      <c r="E44" s="35"/>
      <c r="F44" s="35"/>
      <c r="G44" s="28"/>
      <c r="H44" s="18" t="s">
        <v>45</v>
      </c>
      <c r="I44" s="18" t="s">
        <v>45</v>
      </c>
      <c r="J44" s="26"/>
      <c r="K44" s="26"/>
      <c r="L44" s="26"/>
      <c r="M44" s="26"/>
      <c r="N44" s="26"/>
      <c r="O44" s="37"/>
      <c r="P44" s="26"/>
      <c r="Q44" s="38">
        <v>614</v>
      </c>
      <c r="R44" s="26"/>
      <c r="S44" s="26"/>
      <c r="T44" s="39"/>
      <c r="U44" s="41"/>
      <c r="V44" s="40"/>
      <c r="W44" s="41"/>
      <c r="X44" s="41">
        <f t="shared" si="0"/>
        <v>0</v>
      </c>
    </row>
    <row r="45" spans="1:24" ht="15">
      <c r="A45" s="28"/>
      <c r="B45" s="16"/>
      <c r="C45" s="24"/>
      <c r="D45" s="25"/>
      <c r="E45" s="35"/>
      <c r="F45" s="35"/>
      <c r="G45" s="28"/>
      <c r="H45" s="18" t="s">
        <v>45</v>
      </c>
      <c r="I45" s="18" t="s">
        <v>45</v>
      </c>
      <c r="J45" s="26"/>
      <c r="K45" s="26"/>
      <c r="L45" s="26"/>
      <c r="M45" s="26"/>
      <c r="N45" s="26"/>
      <c r="O45" s="37"/>
      <c r="P45" s="26"/>
      <c r="Q45" s="38">
        <v>614</v>
      </c>
      <c r="R45" s="26"/>
      <c r="S45" s="26"/>
      <c r="T45" s="39"/>
      <c r="U45" s="41"/>
      <c r="V45" s="40"/>
      <c r="W45" s="41"/>
      <c r="X45" s="41">
        <f t="shared" si="0"/>
        <v>0</v>
      </c>
    </row>
    <row r="46" spans="1:24" ht="15">
      <c r="A46" s="28"/>
      <c r="B46" s="16"/>
      <c r="C46" s="24"/>
      <c r="D46" s="25"/>
      <c r="E46" s="35"/>
      <c r="F46" s="35"/>
      <c r="G46" s="28"/>
      <c r="H46" s="18" t="s">
        <v>45</v>
      </c>
      <c r="I46" s="18" t="s">
        <v>45</v>
      </c>
      <c r="J46" s="26"/>
      <c r="K46" s="26"/>
      <c r="L46" s="26"/>
      <c r="M46" s="26"/>
      <c r="N46" s="26"/>
      <c r="O46" s="37"/>
      <c r="P46" s="26"/>
      <c r="Q46" s="38">
        <v>614</v>
      </c>
      <c r="R46" s="26"/>
      <c r="S46" s="26"/>
      <c r="T46" s="39"/>
      <c r="U46" s="41"/>
      <c r="V46" s="40"/>
      <c r="W46" s="41"/>
      <c r="X46" s="41">
        <f t="shared" si="0"/>
        <v>0</v>
      </c>
    </row>
    <row r="47" spans="1:24" ht="15">
      <c r="A47" s="28"/>
      <c r="B47" s="16"/>
      <c r="C47" s="24"/>
      <c r="D47" s="25"/>
      <c r="E47" s="35"/>
      <c r="F47" s="35"/>
      <c r="G47" s="28"/>
      <c r="H47" s="18" t="s">
        <v>45</v>
      </c>
      <c r="I47" s="18" t="s">
        <v>45</v>
      </c>
      <c r="J47" s="26"/>
      <c r="K47" s="26"/>
      <c r="L47" s="26"/>
      <c r="M47" s="26"/>
      <c r="N47" s="26"/>
      <c r="O47" s="37"/>
      <c r="P47" s="26"/>
      <c r="Q47" s="38">
        <v>614</v>
      </c>
      <c r="R47" s="26"/>
      <c r="S47" s="26"/>
      <c r="T47" s="39"/>
      <c r="U47" s="41"/>
      <c r="V47" s="40"/>
      <c r="W47" s="41"/>
      <c r="X47" s="41">
        <f t="shared" si="0"/>
        <v>0</v>
      </c>
    </row>
    <row r="48" spans="1:24" ht="15">
      <c r="A48" s="28"/>
      <c r="B48" s="16"/>
      <c r="C48" s="24"/>
      <c r="D48" s="25"/>
      <c r="E48" s="35"/>
      <c r="F48" s="35"/>
      <c r="G48" s="28"/>
      <c r="H48" s="18" t="s">
        <v>45</v>
      </c>
      <c r="I48" s="18" t="s">
        <v>45</v>
      </c>
      <c r="J48" s="26"/>
      <c r="K48" s="26"/>
      <c r="L48" s="26"/>
      <c r="M48" s="26"/>
      <c r="N48" s="26"/>
      <c r="O48" s="37"/>
      <c r="P48" s="26"/>
      <c r="Q48" s="38">
        <v>614</v>
      </c>
      <c r="R48" s="26"/>
      <c r="S48" s="26"/>
      <c r="T48" s="39"/>
      <c r="U48" s="41"/>
      <c r="V48" s="40"/>
      <c r="W48" s="41"/>
      <c r="X48" s="41">
        <f t="shared" si="0"/>
        <v>0</v>
      </c>
    </row>
    <row r="49" spans="1:24" ht="15">
      <c r="A49" s="28"/>
      <c r="B49" s="16"/>
      <c r="C49" s="24"/>
      <c r="D49" s="25"/>
      <c r="E49" s="35"/>
      <c r="F49" s="35"/>
      <c r="G49" s="28"/>
      <c r="H49" s="18" t="s">
        <v>45</v>
      </c>
      <c r="I49" s="18" t="s">
        <v>45</v>
      </c>
      <c r="J49" s="26"/>
      <c r="K49" s="26"/>
      <c r="L49" s="26"/>
      <c r="M49" s="26"/>
      <c r="N49" s="26"/>
      <c r="O49" s="37"/>
      <c r="P49" s="26"/>
      <c r="Q49" s="38">
        <v>614</v>
      </c>
      <c r="R49" s="26"/>
      <c r="S49" s="26"/>
      <c r="T49" s="39"/>
      <c r="U49" s="41"/>
      <c r="V49" s="40"/>
      <c r="W49" s="41"/>
      <c r="X49" s="41">
        <f t="shared" si="0"/>
        <v>0</v>
      </c>
    </row>
    <row r="50" spans="1:24" ht="15">
      <c r="A50" s="28"/>
      <c r="B50" s="16"/>
      <c r="C50" s="24"/>
      <c r="D50" s="25"/>
      <c r="E50" s="35"/>
      <c r="F50" s="35"/>
      <c r="G50" s="28"/>
      <c r="H50" s="18" t="s">
        <v>45</v>
      </c>
      <c r="I50" s="18" t="s">
        <v>45</v>
      </c>
      <c r="J50" s="26"/>
      <c r="K50" s="26"/>
      <c r="L50" s="26"/>
      <c r="M50" s="26"/>
      <c r="N50" s="26"/>
      <c r="O50" s="37"/>
      <c r="P50" s="26"/>
      <c r="Q50" s="38">
        <v>614</v>
      </c>
      <c r="R50" s="26"/>
      <c r="S50" s="26"/>
      <c r="T50" s="39"/>
      <c r="U50" s="41"/>
      <c r="V50" s="40"/>
      <c r="W50" s="41"/>
      <c r="X50" s="41">
        <f t="shared" si="0"/>
        <v>0</v>
      </c>
    </row>
    <row r="51" spans="1:24" ht="15">
      <c r="A51" s="28"/>
      <c r="B51" s="16"/>
      <c r="C51" s="24"/>
      <c r="D51" s="25"/>
      <c r="E51" s="35"/>
      <c r="F51" s="35"/>
      <c r="G51" s="28"/>
      <c r="H51" s="18" t="s">
        <v>45</v>
      </c>
      <c r="I51" s="18" t="s">
        <v>45</v>
      </c>
      <c r="J51" s="26"/>
      <c r="K51" s="26"/>
      <c r="L51" s="26"/>
      <c r="M51" s="26"/>
      <c r="N51" s="26"/>
      <c r="O51" s="37"/>
      <c r="P51" s="26"/>
      <c r="Q51" s="38">
        <v>614</v>
      </c>
      <c r="R51" s="26"/>
      <c r="S51" s="26"/>
      <c r="T51" s="39"/>
      <c r="U51" s="41"/>
      <c r="V51" s="40"/>
      <c r="W51" s="41"/>
      <c r="X51" s="41">
        <f t="shared" si="0"/>
        <v>0</v>
      </c>
    </row>
    <row r="52" spans="1:24" ht="15">
      <c r="A52" s="28"/>
      <c r="B52" s="16"/>
      <c r="C52" s="25"/>
      <c r="D52" s="25"/>
      <c r="E52" s="35"/>
      <c r="F52" s="35"/>
      <c r="G52" s="28"/>
      <c r="H52" s="18" t="s">
        <v>45</v>
      </c>
      <c r="I52" s="18" t="s">
        <v>45</v>
      </c>
      <c r="J52" s="26"/>
      <c r="K52" s="26"/>
      <c r="L52" s="26"/>
      <c r="M52" s="26"/>
      <c r="N52" s="26"/>
      <c r="O52" s="37"/>
      <c r="P52" s="26"/>
      <c r="Q52" s="38">
        <v>614</v>
      </c>
      <c r="R52" s="26"/>
      <c r="S52" s="26"/>
      <c r="T52" s="39"/>
      <c r="U52" s="41"/>
      <c r="V52" s="40"/>
      <c r="W52" s="41"/>
      <c r="X52" s="41">
        <f t="shared" si="0"/>
        <v>0</v>
      </c>
    </row>
    <row r="53" spans="1:24" ht="15">
      <c r="A53" s="28"/>
      <c r="B53" s="16"/>
      <c r="C53" s="25"/>
      <c r="D53" s="25"/>
      <c r="E53" s="35"/>
      <c r="F53" s="35"/>
      <c r="G53" s="28"/>
      <c r="H53" s="18" t="s">
        <v>45</v>
      </c>
      <c r="I53" s="18" t="s">
        <v>45</v>
      </c>
      <c r="J53" s="26"/>
      <c r="K53" s="26"/>
      <c r="L53" s="26"/>
      <c r="M53" s="26"/>
      <c r="N53" s="26"/>
      <c r="O53" s="37"/>
      <c r="P53" s="26"/>
      <c r="Q53" s="38">
        <v>614</v>
      </c>
      <c r="R53" s="26"/>
      <c r="S53" s="26"/>
      <c r="T53" s="39"/>
      <c r="U53" s="41"/>
      <c r="V53" s="40"/>
      <c r="W53" s="41"/>
      <c r="X53" s="41">
        <f t="shared" si="0"/>
        <v>0</v>
      </c>
    </row>
    <row r="54" spans="1:24" ht="15">
      <c r="A54" s="28"/>
      <c r="B54" s="16"/>
      <c r="C54" s="25"/>
      <c r="D54" s="25"/>
      <c r="E54" s="35"/>
      <c r="F54" s="35"/>
      <c r="G54" s="28"/>
      <c r="H54" s="18" t="s">
        <v>45</v>
      </c>
      <c r="I54" s="18" t="s">
        <v>45</v>
      </c>
      <c r="J54" s="26"/>
      <c r="K54" s="26"/>
      <c r="L54" s="26"/>
      <c r="M54" s="26"/>
      <c r="N54" s="26"/>
      <c r="O54" s="37"/>
      <c r="P54" s="26"/>
      <c r="Q54" s="38">
        <v>614</v>
      </c>
      <c r="R54" s="26"/>
      <c r="S54" s="26"/>
      <c r="T54" s="39"/>
      <c r="U54" s="41"/>
      <c r="V54" s="40"/>
      <c r="W54" s="41"/>
      <c r="X54" s="41">
        <f t="shared" si="0"/>
        <v>0</v>
      </c>
    </row>
    <row r="55" spans="1:24" ht="15">
      <c r="A55" s="28"/>
      <c r="B55" s="16"/>
      <c r="C55" s="24"/>
      <c r="D55" s="24"/>
      <c r="E55" s="35"/>
      <c r="F55" s="35"/>
      <c r="G55" s="28"/>
      <c r="H55" s="18" t="s">
        <v>45</v>
      </c>
      <c r="I55" s="18" t="s">
        <v>45</v>
      </c>
      <c r="J55" s="26"/>
      <c r="K55" s="26"/>
      <c r="L55" s="26"/>
      <c r="M55" s="26"/>
      <c r="N55" s="26"/>
      <c r="O55" s="37"/>
      <c r="P55" s="26"/>
      <c r="Q55" s="38">
        <v>614</v>
      </c>
      <c r="R55" s="26"/>
      <c r="S55" s="26"/>
      <c r="T55" s="39"/>
      <c r="U55" s="41"/>
      <c r="V55" s="40"/>
      <c r="W55" s="41"/>
      <c r="X55" s="41">
        <f t="shared" si="0"/>
        <v>0</v>
      </c>
    </row>
    <row r="56" spans="1:24" ht="15">
      <c r="A56" s="28"/>
      <c r="B56" s="16"/>
      <c r="C56" s="24"/>
      <c r="D56" s="29"/>
      <c r="E56" s="35"/>
      <c r="F56" s="35"/>
      <c r="G56" s="28"/>
      <c r="H56" s="18" t="s">
        <v>45</v>
      </c>
      <c r="I56" s="18" t="s">
        <v>45</v>
      </c>
      <c r="J56" s="26"/>
      <c r="K56" s="26"/>
      <c r="L56" s="26"/>
      <c r="M56" s="26"/>
      <c r="N56" s="26"/>
      <c r="O56" s="37"/>
      <c r="P56" s="26"/>
      <c r="Q56" s="38">
        <v>614</v>
      </c>
      <c r="R56" s="26"/>
      <c r="S56" s="26"/>
      <c r="T56" s="39"/>
      <c r="U56" s="41"/>
      <c r="V56" s="40"/>
      <c r="W56" s="41"/>
      <c r="X56" s="41">
        <f t="shared" si="0"/>
        <v>0</v>
      </c>
    </row>
    <row r="57" spans="1:24" ht="15">
      <c r="A57" s="28"/>
      <c r="B57" s="16"/>
      <c r="C57" s="24"/>
      <c r="D57" s="25"/>
      <c r="E57" s="35"/>
      <c r="F57" s="35"/>
      <c r="G57" s="28"/>
      <c r="H57" s="18" t="s">
        <v>45</v>
      </c>
      <c r="I57" s="18" t="s">
        <v>45</v>
      </c>
      <c r="J57" s="26"/>
      <c r="K57" s="26"/>
      <c r="L57" s="26"/>
      <c r="M57" s="26"/>
      <c r="N57" s="26"/>
      <c r="O57" s="37"/>
      <c r="P57" s="26"/>
      <c r="Q57" s="38">
        <v>614</v>
      </c>
      <c r="R57" s="26"/>
      <c r="S57" s="26"/>
      <c r="T57" s="39"/>
      <c r="U57" s="41"/>
      <c r="V57" s="40"/>
      <c r="W57" s="41"/>
      <c r="X57" s="41">
        <f t="shared" si="0"/>
        <v>0</v>
      </c>
    </row>
    <row r="58" spans="1:24" ht="15">
      <c r="A58" s="28"/>
      <c r="B58" s="28"/>
      <c r="C58" s="34"/>
      <c r="D58" s="35"/>
      <c r="E58" s="45"/>
      <c r="F58" s="35"/>
      <c r="G58" s="28"/>
      <c r="H58" s="18" t="s">
        <v>45</v>
      </c>
      <c r="I58" s="18" t="s">
        <v>45</v>
      </c>
      <c r="J58" s="28"/>
      <c r="K58" s="28"/>
      <c r="L58" s="28"/>
      <c r="M58" s="28"/>
      <c r="N58" s="28"/>
      <c r="O58" s="37"/>
      <c r="P58" s="28"/>
      <c r="Q58" s="35">
        <v>617</v>
      </c>
      <c r="R58" s="40"/>
      <c r="S58" s="40"/>
      <c r="T58" s="39"/>
      <c r="U58" s="30"/>
      <c r="V58" s="26"/>
      <c r="W58" s="26"/>
      <c r="X58" s="41">
        <f t="shared" si="0"/>
        <v>0</v>
      </c>
    </row>
    <row r="59" spans="1:24" ht="15">
      <c r="A59" s="28"/>
      <c r="B59" s="28"/>
      <c r="C59" s="34"/>
      <c r="D59" s="35"/>
      <c r="E59" s="45"/>
      <c r="F59" s="35"/>
      <c r="G59" s="28"/>
      <c r="H59" s="18" t="s">
        <v>45</v>
      </c>
      <c r="I59" s="18" t="s">
        <v>45</v>
      </c>
      <c r="J59" s="28"/>
      <c r="K59" s="28"/>
      <c r="L59" s="28"/>
      <c r="M59" s="28"/>
      <c r="N59" s="28"/>
      <c r="O59" s="37"/>
      <c r="P59" s="28"/>
      <c r="Q59" s="35">
        <v>617</v>
      </c>
      <c r="R59" s="28"/>
      <c r="S59" s="28"/>
      <c r="T59" s="39"/>
      <c r="U59" s="30"/>
      <c r="V59" s="26"/>
      <c r="W59" s="26"/>
      <c r="X59" s="41">
        <f t="shared" si="0"/>
        <v>0</v>
      </c>
    </row>
    <row r="60" spans="1:24" ht="15">
      <c r="A60" s="28"/>
      <c r="B60" s="28"/>
      <c r="C60" s="34"/>
      <c r="D60" s="35"/>
      <c r="E60" s="45"/>
      <c r="F60" s="35"/>
      <c r="G60" s="28"/>
      <c r="H60" s="18" t="s">
        <v>45</v>
      </c>
      <c r="I60" s="18" t="s">
        <v>45</v>
      </c>
      <c r="J60" s="28"/>
      <c r="K60" s="28"/>
      <c r="L60" s="28"/>
      <c r="M60" s="28"/>
      <c r="N60" s="28"/>
      <c r="O60" s="37"/>
      <c r="P60" s="28"/>
      <c r="Q60" s="35">
        <v>617</v>
      </c>
      <c r="R60" s="28"/>
      <c r="S60" s="28"/>
      <c r="T60" s="39"/>
      <c r="U60" s="30"/>
      <c r="V60" s="26"/>
      <c r="W60" s="26"/>
      <c r="X60" s="41">
        <f t="shared" si="0"/>
        <v>0</v>
      </c>
    </row>
    <row r="61" spans="1:24" ht="15">
      <c r="A61" s="28"/>
      <c r="B61" s="28"/>
      <c r="C61" s="34"/>
      <c r="D61" s="35"/>
      <c r="E61" s="45"/>
      <c r="F61" s="35"/>
      <c r="G61" s="28"/>
      <c r="H61" s="18" t="s">
        <v>45</v>
      </c>
      <c r="I61" s="18" t="s">
        <v>45</v>
      </c>
      <c r="J61" s="28"/>
      <c r="K61" s="28"/>
      <c r="L61" s="28"/>
      <c r="M61" s="28"/>
      <c r="N61" s="28"/>
      <c r="O61" s="37"/>
      <c r="P61" s="28"/>
      <c r="Q61" s="35">
        <v>617</v>
      </c>
      <c r="R61" s="28"/>
      <c r="S61" s="28"/>
      <c r="T61" s="39"/>
      <c r="U61" s="30"/>
      <c r="V61" s="26"/>
      <c r="W61" s="26"/>
      <c r="X61" s="41">
        <f t="shared" si="0"/>
        <v>0</v>
      </c>
    </row>
    <row r="62" spans="1:24" ht="15">
      <c r="A62" s="28"/>
      <c r="B62" s="28"/>
      <c r="C62" s="34"/>
      <c r="D62" s="46"/>
      <c r="E62" s="45"/>
      <c r="F62" s="35"/>
      <c r="G62" s="35"/>
      <c r="H62" s="18" t="s">
        <v>45</v>
      </c>
      <c r="I62" s="18" t="s">
        <v>45</v>
      </c>
      <c r="J62" s="28"/>
      <c r="K62" s="28"/>
      <c r="L62" s="28"/>
      <c r="M62" s="28"/>
      <c r="N62" s="28"/>
      <c r="O62" s="37"/>
      <c r="P62" s="28"/>
      <c r="Q62" s="35">
        <v>617</v>
      </c>
      <c r="R62" s="40"/>
      <c r="S62" s="40"/>
      <c r="T62" s="39"/>
      <c r="U62" s="30"/>
      <c r="V62" s="26"/>
      <c r="W62" s="26"/>
      <c r="X62" s="41">
        <f t="shared" si="0"/>
        <v>0</v>
      </c>
    </row>
    <row r="63" spans="1:24" ht="15">
      <c r="A63" s="28"/>
      <c r="B63" s="28"/>
      <c r="C63" s="34"/>
      <c r="D63" s="35"/>
      <c r="E63" s="45"/>
      <c r="F63" s="35"/>
      <c r="G63" s="28"/>
      <c r="H63" s="18" t="s">
        <v>45</v>
      </c>
      <c r="I63" s="18" t="s">
        <v>45</v>
      </c>
      <c r="J63" s="28"/>
      <c r="K63" s="28"/>
      <c r="L63" s="28"/>
      <c r="M63" s="28"/>
      <c r="N63" s="28"/>
      <c r="O63" s="37"/>
      <c r="P63" s="28"/>
      <c r="Q63" s="35">
        <v>617</v>
      </c>
      <c r="R63" s="40"/>
      <c r="S63" s="40"/>
      <c r="T63" s="47"/>
      <c r="U63" s="30"/>
      <c r="V63" s="26"/>
      <c r="W63" s="26"/>
      <c r="X63" s="41">
        <f t="shared" si="0"/>
        <v>0</v>
      </c>
    </row>
    <row r="64" spans="1:24" ht="15">
      <c r="A64" s="28"/>
      <c r="B64" s="28"/>
      <c r="C64" s="48"/>
      <c r="D64" s="49"/>
      <c r="E64" s="50"/>
      <c r="F64" s="35"/>
      <c r="G64" s="40"/>
      <c r="H64" s="18" t="s">
        <v>45</v>
      </c>
      <c r="I64" s="18" t="s">
        <v>45</v>
      </c>
      <c r="J64" s="40"/>
      <c r="K64" s="40"/>
      <c r="L64" s="40"/>
      <c r="M64" s="40"/>
      <c r="N64" s="40"/>
      <c r="O64" s="37"/>
      <c r="P64" s="40"/>
      <c r="Q64" s="49">
        <v>617</v>
      </c>
      <c r="R64" s="40"/>
      <c r="S64" s="40"/>
      <c r="T64" s="47"/>
      <c r="U64" s="30"/>
      <c r="V64" s="26"/>
      <c r="W64" s="26"/>
      <c r="X64" s="41">
        <f t="shared" si="0"/>
        <v>0</v>
      </c>
    </row>
    <row r="65" spans="1:24" ht="15">
      <c r="A65" s="26"/>
      <c r="B65" s="28"/>
      <c r="C65" s="26"/>
      <c r="D65" s="26"/>
      <c r="E65" s="5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92" t="s">
        <v>46</v>
      </c>
      <c r="Q65" s="292"/>
      <c r="R65" s="292"/>
      <c r="S65" s="292"/>
      <c r="T65" s="42">
        <f>SUM(T37:T64)</f>
        <v>0</v>
      </c>
      <c r="U65" s="52">
        <f>SUM(U37:U64)</f>
        <v>0</v>
      </c>
      <c r="V65" s="43"/>
      <c r="W65" s="43"/>
      <c r="X65" s="53">
        <f>SUM(X37:X64)</f>
        <v>0</v>
      </c>
    </row>
    <row r="66" spans="1:24" ht="15">
      <c r="A66" s="54"/>
      <c r="B66" s="54"/>
      <c r="C66" s="55"/>
      <c r="D66" s="56"/>
      <c r="E66" s="57"/>
      <c r="F66" s="56"/>
      <c r="G66" s="58"/>
      <c r="H66" s="58"/>
      <c r="I66" s="58"/>
      <c r="J66" s="58"/>
      <c r="K66" s="58"/>
      <c r="L66" s="58"/>
      <c r="M66" s="58"/>
      <c r="N66" s="58"/>
      <c r="O66" s="59"/>
      <c r="P66" s="58"/>
      <c r="Q66" s="56"/>
      <c r="R66" s="58"/>
      <c r="S66" s="58"/>
      <c r="T66" s="60"/>
      <c r="U66" s="58"/>
      <c r="V66" s="58"/>
      <c r="W66" s="58"/>
      <c r="X66" s="58"/>
    </row>
    <row r="68" spans="1:24" ht="15.75" thickBot="1">
      <c r="A68" s="294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</row>
    <row r="69" spans="1:24" ht="45.75" thickBot="1">
      <c r="A69" s="11" t="s">
        <v>21</v>
      </c>
      <c r="B69" s="11" t="s">
        <v>22</v>
      </c>
      <c r="C69" s="11" t="s">
        <v>23</v>
      </c>
      <c r="D69" s="12" t="s">
        <v>24</v>
      </c>
      <c r="E69" s="11" t="s">
        <v>25</v>
      </c>
      <c r="F69" s="13" t="s">
        <v>26</v>
      </c>
      <c r="G69" s="11" t="s">
        <v>27</v>
      </c>
      <c r="H69" s="13" t="s">
        <v>28</v>
      </c>
      <c r="I69" s="13" t="s">
        <v>29</v>
      </c>
      <c r="J69" s="13" t="s">
        <v>30</v>
      </c>
      <c r="K69" s="13" t="s">
        <v>31</v>
      </c>
      <c r="L69" s="13" t="s">
        <v>32</v>
      </c>
      <c r="M69" s="13" t="s">
        <v>33</v>
      </c>
      <c r="N69" s="13" t="s">
        <v>34</v>
      </c>
      <c r="O69" s="11" t="s">
        <v>35</v>
      </c>
      <c r="P69" s="13" t="s">
        <v>36</v>
      </c>
      <c r="Q69" s="13" t="s">
        <v>37</v>
      </c>
      <c r="R69" s="13" t="s">
        <v>38</v>
      </c>
      <c r="S69" s="13" t="s">
        <v>39</v>
      </c>
      <c r="T69" s="14" t="s">
        <v>40</v>
      </c>
      <c r="U69" s="11" t="s">
        <v>41</v>
      </c>
      <c r="V69" s="11" t="s">
        <v>42</v>
      </c>
      <c r="W69" s="15" t="s">
        <v>43</v>
      </c>
      <c r="X69" s="14" t="s">
        <v>44</v>
      </c>
    </row>
    <row r="70" spans="1:24" ht="15">
      <c r="A70" s="16"/>
      <c r="B70" s="28"/>
      <c r="C70" s="17"/>
      <c r="D70" s="17"/>
      <c r="E70" s="18"/>
      <c r="F70" s="35"/>
      <c r="G70" s="19"/>
      <c r="H70" s="18"/>
      <c r="I70" s="18"/>
      <c r="J70" s="19"/>
      <c r="K70" s="19"/>
      <c r="L70" s="19"/>
      <c r="M70" s="19"/>
      <c r="N70" s="19"/>
      <c r="O70" s="37"/>
      <c r="P70" s="19"/>
      <c r="Q70" s="18">
        <v>617</v>
      </c>
      <c r="R70" s="21"/>
      <c r="S70" s="21"/>
      <c r="T70" s="47"/>
      <c r="U70" s="26"/>
      <c r="V70" s="26"/>
      <c r="W70" s="26"/>
      <c r="X70" s="61">
        <f>T70-U70</f>
        <v>0</v>
      </c>
    </row>
    <row r="71" spans="1:24" ht="15">
      <c r="A71" s="28"/>
      <c r="B71" s="28"/>
      <c r="C71" s="24"/>
      <c r="D71" s="24"/>
      <c r="E71" s="25"/>
      <c r="F71" s="35"/>
      <c r="G71" s="26"/>
      <c r="H71" s="18"/>
      <c r="I71" s="18"/>
      <c r="J71" s="26"/>
      <c r="K71" s="26"/>
      <c r="L71" s="26"/>
      <c r="M71" s="26"/>
      <c r="N71" s="26"/>
      <c r="O71" s="37"/>
      <c r="P71" s="26"/>
      <c r="Q71" s="18">
        <v>617</v>
      </c>
      <c r="R71" s="27"/>
      <c r="S71" s="27"/>
      <c r="T71" s="39"/>
      <c r="U71" s="26"/>
      <c r="V71" s="26"/>
      <c r="W71" s="26"/>
      <c r="X71" s="61">
        <f aca="true" t="shared" si="1" ref="X71:X101">T71-U71</f>
        <v>0</v>
      </c>
    </row>
    <row r="72" spans="1:24" ht="15">
      <c r="A72" s="28"/>
      <c r="B72" s="28"/>
      <c r="C72" s="24"/>
      <c r="D72" s="24"/>
      <c r="E72" s="25"/>
      <c r="F72" s="25"/>
      <c r="G72" s="26"/>
      <c r="H72" s="18"/>
      <c r="I72" s="18"/>
      <c r="J72" s="26"/>
      <c r="K72" s="26"/>
      <c r="L72" s="26"/>
      <c r="M72" s="26"/>
      <c r="N72" s="26"/>
      <c r="O72" s="37"/>
      <c r="P72" s="26"/>
      <c r="Q72" s="18">
        <v>614</v>
      </c>
      <c r="R72" s="27"/>
      <c r="S72" s="27"/>
      <c r="T72" s="22"/>
      <c r="U72" s="26"/>
      <c r="V72" s="26"/>
      <c r="W72" s="26"/>
      <c r="X72" s="61">
        <f t="shared" si="1"/>
        <v>0</v>
      </c>
    </row>
    <row r="73" spans="1:24" ht="15">
      <c r="A73" s="28"/>
      <c r="B73" s="28"/>
      <c r="C73" s="24"/>
      <c r="D73" s="24"/>
      <c r="E73" s="25"/>
      <c r="F73" s="25"/>
      <c r="G73" s="26"/>
      <c r="H73" s="18"/>
      <c r="I73" s="18"/>
      <c r="J73" s="26"/>
      <c r="K73" s="26"/>
      <c r="L73" s="26"/>
      <c r="M73" s="26"/>
      <c r="N73" s="26"/>
      <c r="O73" s="37"/>
      <c r="P73" s="26"/>
      <c r="Q73" s="18">
        <v>614</v>
      </c>
      <c r="R73" s="27"/>
      <c r="S73" s="27"/>
      <c r="T73" s="31"/>
      <c r="U73" s="26"/>
      <c r="V73" s="26"/>
      <c r="W73" s="26"/>
      <c r="X73" s="61">
        <f t="shared" si="1"/>
        <v>0</v>
      </c>
    </row>
    <row r="74" spans="1:24" ht="15">
      <c r="A74" s="28"/>
      <c r="B74" s="28"/>
      <c r="C74" s="24"/>
      <c r="D74" s="24"/>
      <c r="E74" s="25"/>
      <c r="F74" s="25"/>
      <c r="G74" s="26"/>
      <c r="H74" s="18"/>
      <c r="I74" s="18"/>
      <c r="J74" s="26"/>
      <c r="K74" s="26"/>
      <c r="L74" s="26"/>
      <c r="M74" s="26"/>
      <c r="N74" s="26"/>
      <c r="O74" s="37"/>
      <c r="P74" s="26"/>
      <c r="Q74" s="18">
        <v>614</v>
      </c>
      <c r="R74" s="27"/>
      <c r="S74" s="27"/>
      <c r="T74" s="31"/>
      <c r="U74" s="26"/>
      <c r="V74" s="26"/>
      <c r="W74" s="26"/>
      <c r="X74" s="61">
        <f t="shared" si="1"/>
        <v>0</v>
      </c>
    </row>
    <row r="75" spans="1:24" ht="15">
      <c r="A75" s="28"/>
      <c r="B75" s="28"/>
      <c r="C75" s="24"/>
      <c r="D75" s="24"/>
      <c r="E75" s="25"/>
      <c r="F75" s="25"/>
      <c r="G75" s="25"/>
      <c r="H75" s="18"/>
      <c r="I75" s="18"/>
      <c r="J75" s="26"/>
      <c r="K75" s="26"/>
      <c r="L75" s="26"/>
      <c r="M75" s="26"/>
      <c r="N75" s="26"/>
      <c r="O75" s="37"/>
      <c r="P75" s="26"/>
      <c r="Q75" s="18">
        <v>614</v>
      </c>
      <c r="R75" s="27"/>
      <c r="S75" s="27"/>
      <c r="T75" s="31"/>
      <c r="U75" s="26"/>
      <c r="V75" s="26"/>
      <c r="W75" s="26"/>
      <c r="X75" s="61">
        <f t="shared" si="1"/>
        <v>0</v>
      </c>
    </row>
    <row r="76" spans="1:24" ht="15">
      <c r="A76" s="28"/>
      <c r="B76" s="28"/>
      <c r="C76" s="24"/>
      <c r="D76" s="24"/>
      <c r="E76" s="25"/>
      <c r="F76" s="25"/>
      <c r="G76" s="25"/>
      <c r="H76" s="18"/>
      <c r="I76" s="18"/>
      <c r="J76" s="26"/>
      <c r="K76" s="26"/>
      <c r="L76" s="26"/>
      <c r="M76" s="26"/>
      <c r="N76" s="26"/>
      <c r="O76" s="37"/>
      <c r="P76" s="26"/>
      <c r="Q76" s="18">
        <v>614</v>
      </c>
      <c r="R76" s="27"/>
      <c r="S76" s="27"/>
      <c r="T76" s="31"/>
      <c r="U76" s="26"/>
      <c r="V76" s="26"/>
      <c r="W76" s="26"/>
      <c r="X76" s="61">
        <f t="shared" si="1"/>
        <v>0</v>
      </c>
    </row>
    <row r="77" spans="1:24" ht="15">
      <c r="A77" s="28"/>
      <c r="B77" s="16"/>
      <c r="C77" s="24"/>
      <c r="D77" s="24"/>
      <c r="E77" s="35"/>
      <c r="F77" s="25"/>
      <c r="G77" s="25"/>
      <c r="H77" s="18"/>
      <c r="I77" s="18"/>
      <c r="J77" s="26"/>
      <c r="K77" s="26"/>
      <c r="L77" s="26"/>
      <c r="M77" s="26"/>
      <c r="N77" s="26"/>
      <c r="O77" s="37"/>
      <c r="P77" s="26"/>
      <c r="Q77" s="18">
        <v>614</v>
      </c>
      <c r="R77" s="27"/>
      <c r="S77" s="27"/>
      <c r="T77" s="31"/>
      <c r="U77" s="26"/>
      <c r="V77" s="26"/>
      <c r="W77" s="26"/>
      <c r="X77" s="61">
        <f t="shared" si="1"/>
        <v>0</v>
      </c>
    </row>
    <row r="78" spans="1:24" ht="15">
      <c r="A78" s="28"/>
      <c r="B78" s="16"/>
      <c r="C78" s="24"/>
      <c r="D78" s="29"/>
      <c r="E78" s="25"/>
      <c r="F78" s="25"/>
      <c r="G78" s="25"/>
      <c r="H78" s="18"/>
      <c r="I78" s="18"/>
      <c r="J78" s="26"/>
      <c r="K78" s="26"/>
      <c r="L78" s="26"/>
      <c r="M78" s="26"/>
      <c r="N78" s="26"/>
      <c r="O78" s="37"/>
      <c r="P78" s="26"/>
      <c r="Q78" s="18">
        <v>614</v>
      </c>
      <c r="R78" s="27"/>
      <c r="S78" s="27"/>
      <c r="T78" s="31"/>
      <c r="U78" s="26"/>
      <c r="V78" s="26"/>
      <c r="W78" s="26"/>
      <c r="X78" s="61">
        <f t="shared" si="1"/>
        <v>0</v>
      </c>
    </row>
    <row r="79" spans="1:24" ht="15">
      <c r="A79" s="28"/>
      <c r="B79" s="16"/>
      <c r="C79" s="24"/>
      <c r="D79" s="25"/>
      <c r="E79" s="25"/>
      <c r="F79" s="25"/>
      <c r="G79" s="26"/>
      <c r="H79" s="18"/>
      <c r="I79" s="18"/>
      <c r="J79" s="26"/>
      <c r="K79" s="26"/>
      <c r="L79" s="26"/>
      <c r="M79" s="26"/>
      <c r="N79" s="26"/>
      <c r="O79" s="37"/>
      <c r="P79" s="26"/>
      <c r="Q79" s="18">
        <v>614</v>
      </c>
      <c r="R79" s="27"/>
      <c r="S79" s="27"/>
      <c r="T79" s="31"/>
      <c r="U79" s="26"/>
      <c r="V79" s="26"/>
      <c r="W79" s="26"/>
      <c r="X79" s="61">
        <f t="shared" si="1"/>
        <v>0</v>
      </c>
    </row>
    <row r="80" spans="1:24" ht="15">
      <c r="A80" s="28"/>
      <c r="B80" s="16"/>
      <c r="C80" s="24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37"/>
      <c r="P80" s="26"/>
      <c r="Q80" s="18">
        <v>614</v>
      </c>
      <c r="R80" s="27"/>
      <c r="S80" s="27"/>
      <c r="T80" s="31"/>
      <c r="U80" s="26"/>
      <c r="V80" s="26"/>
      <c r="W80" s="26"/>
      <c r="X80" s="61">
        <f t="shared" si="1"/>
        <v>0</v>
      </c>
    </row>
    <row r="81" spans="1:24" ht="15">
      <c r="A81" s="28"/>
      <c r="B81" s="16"/>
      <c r="C81" s="24"/>
      <c r="D81" s="25"/>
      <c r="E81" s="25"/>
      <c r="F81" s="25"/>
      <c r="G81" s="26"/>
      <c r="H81" s="18"/>
      <c r="I81" s="18"/>
      <c r="J81" s="26"/>
      <c r="K81" s="26"/>
      <c r="L81" s="26"/>
      <c r="M81" s="26"/>
      <c r="N81" s="26"/>
      <c r="O81" s="37"/>
      <c r="P81" s="26"/>
      <c r="Q81" s="18">
        <v>614</v>
      </c>
      <c r="R81" s="26"/>
      <c r="S81" s="26"/>
      <c r="T81" s="31"/>
      <c r="U81" s="26"/>
      <c r="V81" s="26"/>
      <c r="W81" s="26"/>
      <c r="X81" s="61">
        <f t="shared" si="1"/>
        <v>0</v>
      </c>
    </row>
    <row r="82" spans="1:24" ht="15">
      <c r="A82" s="28"/>
      <c r="B82" s="16"/>
      <c r="C82" s="24"/>
      <c r="D82" s="25"/>
      <c r="E82" s="25"/>
      <c r="F82" s="25"/>
      <c r="G82" s="25"/>
      <c r="H82" s="18"/>
      <c r="I82" s="18"/>
      <c r="J82" s="26"/>
      <c r="K82" s="26"/>
      <c r="L82" s="26"/>
      <c r="M82" s="26"/>
      <c r="N82" s="26"/>
      <c r="O82" s="37"/>
      <c r="P82" s="26"/>
      <c r="Q82" s="18">
        <v>614</v>
      </c>
      <c r="R82" s="26"/>
      <c r="S82" s="26"/>
      <c r="T82" s="31"/>
      <c r="U82" s="26"/>
      <c r="V82" s="26"/>
      <c r="W82" s="26"/>
      <c r="X82" s="61">
        <f t="shared" si="1"/>
        <v>0</v>
      </c>
    </row>
    <row r="83" spans="1:24" ht="15">
      <c r="A83" s="28"/>
      <c r="B83" s="16"/>
      <c r="C83" s="24"/>
      <c r="D83" s="25"/>
      <c r="E83" s="25"/>
      <c r="F83" s="25"/>
      <c r="G83" s="25"/>
      <c r="H83" s="18"/>
      <c r="I83" s="18"/>
      <c r="J83" s="26"/>
      <c r="K83" s="26"/>
      <c r="L83" s="26"/>
      <c r="M83" s="26"/>
      <c r="N83" s="26"/>
      <c r="O83" s="37"/>
      <c r="P83" s="26"/>
      <c r="Q83" s="18">
        <v>614</v>
      </c>
      <c r="R83" s="26"/>
      <c r="S83" s="26"/>
      <c r="T83" s="31"/>
      <c r="U83" s="26"/>
      <c r="V83" s="26"/>
      <c r="W83" s="26"/>
      <c r="X83" s="61">
        <f t="shared" si="1"/>
        <v>0</v>
      </c>
    </row>
    <row r="84" spans="1:24" ht="15">
      <c r="A84" s="28"/>
      <c r="B84" s="16"/>
      <c r="C84" s="24"/>
      <c r="D84" s="25"/>
      <c r="E84" s="25"/>
      <c r="F84" s="25"/>
      <c r="G84" s="25"/>
      <c r="H84" s="18"/>
      <c r="I84" s="18"/>
      <c r="J84" s="26"/>
      <c r="K84" s="26"/>
      <c r="L84" s="26"/>
      <c r="M84" s="26"/>
      <c r="N84" s="26"/>
      <c r="O84" s="37"/>
      <c r="P84" s="26"/>
      <c r="Q84" s="18">
        <v>614</v>
      </c>
      <c r="R84" s="26"/>
      <c r="S84" s="26"/>
      <c r="T84" s="31"/>
      <c r="U84" s="26"/>
      <c r="V84" s="27"/>
      <c r="W84" s="26"/>
      <c r="X84" s="61">
        <f t="shared" si="1"/>
        <v>0</v>
      </c>
    </row>
    <row r="85" spans="1:24" ht="15">
      <c r="A85" s="28"/>
      <c r="B85" s="16"/>
      <c r="C85" s="24"/>
      <c r="D85" s="25"/>
      <c r="E85" s="25"/>
      <c r="F85" s="25"/>
      <c r="G85" s="25"/>
      <c r="H85" s="18"/>
      <c r="I85" s="18"/>
      <c r="J85" s="26"/>
      <c r="K85" s="26"/>
      <c r="L85" s="26"/>
      <c r="M85" s="26"/>
      <c r="N85" s="26"/>
      <c r="O85" s="37"/>
      <c r="P85" s="26"/>
      <c r="Q85" s="18">
        <v>614</v>
      </c>
      <c r="R85" s="26"/>
      <c r="S85" s="26"/>
      <c r="T85" s="31"/>
      <c r="U85" s="26"/>
      <c r="V85" s="27"/>
      <c r="W85" s="26"/>
      <c r="X85" s="61">
        <f t="shared" si="1"/>
        <v>0</v>
      </c>
    </row>
    <row r="86" spans="1:24" ht="15">
      <c r="A86" s="28"/>
      <c r="B86" s="16"/>
      <c r="C86" s="24"/>
      <c r="D86" s="25"/>
      <c r="E86" s="25"/>
      <c r="F86" s="25"/>
      <c r="G86" s="25"/>
      <c r="H86" s="18"/>
      <c r="I86" s="18"/>
      <c r="J86" s="26"/>
      <c r="K86" s="26"/>
      <c r="L86" s="26"/>
      <c r="M86" s="26"/>
      <c r="N86" s="26"/>
      <c r="O86" s="37"/>
      <c r="P86" s="26"/>
      <c r="Q86" s="18">
        <v>614</v>
      </c>
      <c r="R86" s="26"/>
      <c r="S86" s="26"/>
      <c r="T86" s="31"/>
      <c r="U86" s="26"/>
      <c r="V86" s="27"/>
      <c r="W86" s="26"/>
      <c r="X86" s="61">
        <f t="shared" si="1"/>
        <v>0</v>
      </c>
    </row>
    <row r="87" spans="1:24" ht="15">
      <c r="A87" s="28"/>
      <c r="B87" s="16"/>
      <c r="C87" s="24"/>
      <c r="D87" s="25"/>
      <c r="E87" s="25"/>
      <c r="F87" s="25"/>
      <c r="G87" s="25"/>
      <c r="H87" s="18"/>
      <c r="I87" s="18"/>
      <c r="J87" s="26"/>
      <c r="K87" s="26"/>
      <c r="L87" s="26"/>
      <c r="M87" s="26"/>
      <c r="N87" s="26"/>
      <c r="O87" s="37"/>
      <c r="P87" s="26"/>
      <c r="Q87" s="18">
        <v>614</v>
      </c>
      <c r="R87" s="26"/>
      <c r="S87" s="26"/>
      <c r="T87" s="31"/>
      <c r="U87" s="26"/>
      <c r="V87" s="27"/>
      <c r="W87" s="26"/>
      <c r="X87" s="61">
        <f t="shared" si="1"/>
        <v>0</v>
      </c>
    </row>
    <row r="88" spans="1:24" ht="15">
      <c r="A88" s="28"/>
      <c r="B88" s="16"/>
      <c r="C88" s="24"/>
      <c r="D88" s="25"/>
      <c r="E88" s="25"/>
      <c r="F88" s="25"/>
      <c r="G88" s="25"/>
      <c r="H88" s="18"/>
      <c r="I88" s="18"/>
      <c r="J88" s="26"/>
      <c r="K88" s="26"/>
      <c r="L88" s="26"/>
      <c r="M88" s="26"/>
      <c r="N88" s="26"/>
      <c r="O88" s="37"/>
      <c r="P88" s="26"/>
      <c r="Q88" s="18">
        <v>614</v>
      </c>
      <c r="R88" s="26"/>
      <c r="S88" s="26"/>
      <c r="T88" s="31"/>
      <c r="U88" s="26"/>
      <c r="V88" s="26"/>
      <c r="W88" s="26"/>
      <c r="X88" s="61">
        <f t="shared" si="1"/>
        <v>0</v>
      </c>
    </row>
    <row r="89" spans="1:24" ht="15">
      <c r="A89" s="28"/>
      <c r="B89" s="16"/>
      <c r="C89" s="24"/>
      <c r="D89" s="25"/>
      <c r="E89" s="25"/>
      <c r="F89" s="25"/>
      <c r="G89" s="25"/>
      <c r="H89" s="18"/>
      <c r="I89" s="18"/>
      <c r="J89" s="26"/>
      <c r="K89" s="26"/>
      <c r="L89" s="26"/>
      <c r="M89" s="26"/>
      <c r="N89" s="26"/>
      <c r="O89" s="37"/>
      <c r="P89" s="26"/>
      <c r="Q89" s="18">
        <v>614</v>
      </c>
      <c r="R89" s="26"/>
      <c r="S89" s="26"/>
      <c r="T89" s="31"/>
      <c r="U89" s="26"/>
      <c r="V89" s="26"/>
      <c r="W89" s="26"/>
      <c r="X89" s="61">
        <f t="shared" si="1"/>
        <v>0</v>
      </c>
    </row>
    <row r="90" spans="1:24" ht="15">
      <c r="A90" s="28"/>
      <c r="B90" s="16"/>
      <c r="C90" s="24"/>
      <c r="D90" s="25"/>
      <c r="E90" s="25"/>
      <c r="F90" s="25"/>
      <c r="G90" s="25"/>
      <c r="H90" s="18"/>
      <c r="I90" s="18"/>
      <c r="J90" s="26"/>
      <c r="K90" s="26"/>
      <c r="L90" s="26"/>
      <c r="M90" s="26"/>
      <c r="N90" s="26"/>
      <c r="O90" s="37"/>
      <c r="P90" s="26"/>
      <c r="Q90" s="18">
        <v>614</v>
      </c>
      <c r="R90" s="26"/>
      <c r="S90" s="26"/>
      <c r="T90" s="31"/>
      <c r="U90" s="26"/>
      <c r="V90" s="26"/>
      <c r="W90" s="26"/>
      <c r="X90" s="61">
        <f t="shared" si="1"/>
        <v>0</v>
      </c>
    </row>
    <row r="91" spans="1:24" ht="15">
      <c r="A91" s="28"/>
      <c r="B91" s="16"/>
      <c r="C91" s="24"/>
      <c r="D91" s="25"/>
      <c r="E91" s="25"/>
      <c r="F91" s="25"/>
      <c r="G91" s="25"/>
      <c r="H91" s="18"/>
      <c r="I91" s="18"/>
      <c r="J91" s="26"/>
      <c r="K91" s="26"/>
      <c r="L91" s="26"/>
      <c r="M91" s="26"/>
      <c r="N91" s="26"/>
      <c r="O91" s="37"/>
      <c r="P91" s="26"/>
      <c r="Q91" s="18">
        <v>614</v>
      </c>
      <c r="R91" s="26"/>
      <c r="S91" s="26"/>
      <c r="T91" s="31"/>
      <c r="U91" s="26"/>
      <c r="V91" s="26"/>
      <c r="W91" s="26"/>
      <c r="X91" s="61">
        <f t="shared" si="1"/>
        <v>0</v>
      </c>
    </row>
    <row r="92" spans="1:24" ht="15">
      <c r="A92" s="28"/>
      <c r="B92" s="16"/>
      <c r="C92" s="24"/>
      <c r="D92" s="25"/>
      <c r="E92" s="25"/>
      <c r="F92" s="25"/>
      <c r="G92" s="25"/>
      <c r="H92" s="18"/>
      <c r="I92" s="18"/>
      <c r="J92" s="26"/>
      <c r="K92" s="26"/>
      <c r="L92" s="26"/>
      <c r="M92" s="26"/>
      <c r="N92" s="26"/>
      <c r="O92" s="37"/>
      <c r="P92" s="26"/>
      <c r="Q92" s="18">
        <v>614</v>
      </c>
      <c r="R92" s="26"/>
      <c r="S92" s="26"/>
      <c r="T92" s="31"/>
      <c r="U92" s="26"/>
      <c r="V92" s="26"/>
      <c r="W92" s="26"/>
      <c r="X92" s="61">
        <f t="shared" si="1"/>
        <v>0</v>
      </c>
    </row>
    <row r="93" spans="1:24" ht="15">
      <c r="A93" s="28"/>
      <c r="B93" s="16"/>
      <c r="C93" s="24"/>
      <c r="D93" s="25"/>
      <c r="E93" s="25"/>
      <c r="F93" s="25"/>
      <c r="G93" s="25"/>
      <c r="H93" s="18"/>
      <c r="I93" s="18"/>
      <c r="J93" s="26"/>
      <c r="K93" s="26"/>
      <c r="L93" s="26"/>
      <c r="M93" s="26"/>
      <c r="N93" s="26"/>
      <c r="O93" s="37"/>
      <c r="P93" s="26"/>
      <c r="Q93" s="18">
        <v>614</v>
      </c>
      <c r="R93" s="26"/>
      <c r="S93" s="26"/>
      <c r="T93" s="31"/>
      <c r="U93" s="26"/>
      <c r="V93" s="26"/>
      <c r="W93" s="26"/>
      <c r="X93" s="61">
        <f t="shared" si="1"/>
        <v>0</v>
      </c>
    </row>
    <row r="94" spans="1:24" ht="15">
      <c r="A94" s="28"/>
      <c r="B94" s="16"/>
      <c r="C94" s="24"/>
      <c r="D94" s="25"/>
      <c r="E94" s="25"/>
      <c r="F94" s="25"/>
      <c r="G94" s="25"/>
      <c r="H94" s="18"/>
      <c r="I94" s="18"/>
      <c r="J94" s="26"/>
      <c r="K94" s="26"/>
      <c r="L94" s="26"/>
      <c r="M94" s="26"/>
      <c r="N94" s="26"/>
      <c r="O94" s="37"/>
      <c r="P94" s="26"/>
      <c r="Q94" s="18">
        <v>614</v>
      </c>
      <c r="R94" s="26"/>
      <c r="S94" s="26"/>
      <c r="T94" s="31"/>
      <c r="U94" s="26"/>
      <c r="V94" s="26"/>
      <c r="W94" s="26"/>
      <c r="X94" s="61">
        <f t="shared" si="1"/>
        <v>0</v>
      </c>
    </row>
    <row r="95" spans="1:24" ht="15">
      <c r="A95" s="28"/>
      <c r="B95" s="16"/>
      <c r="C95" s="24"/>
      <c r="D95" s="25"/>
      <c r="E95" s="25"/>
      <c r="F95" s="25"/>
      <c r="G95" s="25"/>
      <c r="H95" s="18"/>
      <c r="I95" s="18"/>
      <c r="J95" s="26"/>
      <c r="K95" s="26"/>
      <c r="L95" s="26"/>
      <c r="M95" s="26"/>
      <c r="N95" s="26"/>
      <c r="O95" s="37"/>
      <c r="P95" s="26"/>
      <c r="Q95" s="18">
        <v>614</v>
      </c>
      <c r="R95" s="26"/>
      <c r="S95" s="26"/>
      <c r="T95" s="31"/>
      <c r="U95" s="26"/>
      <c r="V95" s="26"/>
      <c r="W95" s="26"/>
      <c r="X95" s="61">
        <f t="shared" si="1"/>
        <v>0</v>
      </c>
    </row>
    <row r="96" spans="1:24" ht="15">
      <c r="A96" s="28"/>
      <c r="B96" s="16"/>
      <c r="C96" s="24"/>
      <c r="D96" s="25"/>
      <c r="E96" s="25"/>
      <c r="F96" s="25"/>
      <c r="G96" s="25"/>
      <c r="H96" s="18"/>
      <c r="I96" s="18"/>
      <c r="J96" s="26"/>
      <c r="K96" s="26"/>
      <c r="L96" s="26"/>
      <c r="M96" s="26"/>
      <c r="N96" s="26"/>
      <c r="O96" s="37"/>
      <c r="P96" s="26"/>
      <c r="Q96" s="18">
        <v>614</v>
      </c>
      <c r="R96" s="26"/>
      <c r="S96" s="26"/>
      <c r="T96" s="31"/>
      <c r="U96" s="26"/>
      <c r="V96" s="26"/>
      <c r="W96" s="26"/>
      <c r="X96" s="61">
        <f t="shared" si="1"/>
        <v>0</v>
      </c>
    </row>
    <row r="97" spans="1:24" ht="15">
      <c r="A97" s="28"/>
      <c r="B97" s="16"/>
      <c r="C97" s="24"/>
      <c r="D97" s="25"/>
      <c r="E97" s="25"/>
      <c r="F97" s="25"/>
      <c r="G97" s="25"/>
      <c r="H97" s="18"/>
      <c r="I97" s="18"/>
      <c r="J97" s="26"/>
      <c r="K97" s="26"/>
      <c r="L97" s="26"/>
      <c r="M97" s="26"/>
      <c r="N97" s="26"/>
      <c r="O97" s="37"/>
      <c r="P97" s="26"/>
      <c r="Q97" s="18">
        <v>614</v>
      </c>
      <c r="R97" s="26"/>
      <c r="S97" s="26"/>
      <c r="T97" s="31"/>
      <c r="U97" s="26"/>
      <c r="V97" s="26"/>
      <c r="W97" s="26"/>
      <c r="X97" s="61">
        <f t="shared" si="1"/>
        <v>0</v>
      </c>
    </row>
    <row r="98" spans="1:24" ht="15">
      <c r="A98" s="28"/>
      <c r="B98" s="16"/>
      <c r="C98" s="24"/>
      <c r="D98" s="25"/>
      <c r="E98" s="25"/>
      <c r="F98" s="25"/>
      <c r="G98" s="25"/>
      <c r="H98" s="18"/>
      <c r="I98" s="18"/>
      <c r="J98" s="26"/>
      <c r="K98" s="26"/>
      <c r="L98" s="26"/>
      <c r="M98" s="26"/>
      <c r="N98" s="26"/>
      <c r="O98" s="37"/>
      <c r="P98" s="26"/>
      <c r="Q98" s="18">
        <v>614</v>
      </c>
      <c r="R98" s="26"/>
      <c r="S98" s="26"/>
      <c r="T98" s="31"/>
      <c r="U98" s="26"/>
      <c r="V98" s="26"/>
      <c r="W98" s="26"/>
      <c r="X98" s="61">
        <f t="shared" si="1"/>
        <v>0</v>
      </c>
    </row>
    <row r="99" spans="1:24" ht="15">
      <c r="A99" s="28"/>
      <c r="B99" s="16"/>
      <c r="C99" s="24"/>
      <c r="D99" s="25"/>
      <c r="E99" s="25"/>
      <c r="F99" s="25"/>
      <c r="G99" s="25"/>
      <c r="H99" s="18"/>
      <c r="I99" s="18"/>
      <c r="J99" s="26"/>
      <c r="K99" s="26"/>
      <c r="L99" s="26"/>
      <c r="M99" s="26"/>
      <c r="N99" s="26"/>
      <c r="O99" s="37"/>
      <c r="P99" s="26"/>
      <c r="Q99" s="18">
        <v>614</v>
      </c>
      <c r="R99" s="26"/>
      <c r="S99" s="26"/>
      <c r="T99" s="31"/>
      <c r="U99" s="26"/>
      <c r="V99" s="26"/>
      <c r="W99" s="26"/>
      <c r="X99" s="61">
        <f t="shared" si="1"/>
        <v>0</v>
      </c>
    </row>
    <row r="100" spans="1:24" ht="15">
      <c r="A100" s="28"/>
      <c r="B100" s="16"/>
      <c r="C100" s="24"/>
      <c r="D100" s="25"/>
      <c r="E100" s="25"/>
      <c r="F100" s="25"/>
      <c r="G100" s="25"/>
      <c r="H100" s="18"/>
      <c r="I100" s="18"/>
      <c r="J100" s="26"/>
      <c r="K100" s="26"/>
      <c r="L100" s="26"/>
      <c r="M100" s="26"/>
      <c r="N100" s="26"/>
      <c r="O100" s="37"/>
      <c r="P100" s="26"/>
      <c r="Q100" s="18">
        <v>614</v>
      </c>
      <c r="R100" s="26"/>
      <c r="S100" s="26"/>
      <c r="T100" s="31"/>
      <c r="U100" s="26"/>
      <c r="V100" s="26"/>
      <c r="W100" s="26"/>
      <c r="X100" s="61">
        <f t="shared" si="1"/>
        <v>0</v>
      </c>
    </row>
    <row r="101" spans="1:24" ht="15">
      <c r="A101" s="28"/>
      <c r="B101" s="16"/>
      <c r="C101" s="24"/>
      <c r="D101" s="25"/>
      <c r="E101" s="25"/>
      <c r="F101" s="25"/>
      <c r="G101" s="25"/>
      <c r="H101" s="18"/>
      <c r="I101" s="18"/>
      <c r="J101" s="26"/>
      <c r="K101" s="26"/>
      <c r="L101" s="26"/>
      <c r="M101" s="26"/>
      <c r="N101" s="26"/>
      <c r="O101" s="37"/>
      <c r="P101" s="26"/>
      <c r="Q101" s="18">
        <v>614</v>
      </c>
      <c r="R101" s="26"/>
      <c r="S101" s="26"/>
      <c r="T101" s="31"/>
      <c r="U101" s="26"/>
      <c r="V101" s="26"/>
      <c r="W101" s="26"/>
      <c r="X101" s="61">
        <f t="shared" si="1"/>
        <v>0</v>
      </c>
    </row>
    <row r="102" spans="1:24" ht="15.75" thickBot="1">
      <c r="A102" s="28"/>
      <c r="B102" s="26"/>
      <c r="C102" s="26"/>
      <c r="D102" s="26"/>
      <c r="E102" s="32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92" t="s">
        <v>46</v>
      </c>
      <c r="Q102" s="292"/>
      <c r="R102" s="292"/>
      <c r="S102" s="292"/>
      <c r="T102" s="42">
        <f>SUM(T70:T101)</f>
        <v>0</v>
      </c>
      <c r="U102" s="43">
        <f>SUM(U70:U101)</f>
        <v>0</v>
      </c>
      <c r="V102" s="43"/>
      <c r="W102" s="43"/>
      <c r="X102" s="42">
        <f>SUM(X70:X101)</f>
        <v>0</v>
      </c>
    </row>
    <row r="103" spans="1:24" ht="45.75" thickBot="1">
      <c r="A103" s="11" t="s">
        <v>21</v>
      </c>
      <c r="B103" s="11" t="s">
        <v>22</v>
      </c>
      <c r="C103" s="11" t="s">
        <v>23</v>
      </c>
      <c r="D103" s="12" t="s">
        <v>24</v>
      </c>
      <c r="E103" s="11" t="s">
        <v>25</v>
      </c>
      <c r="F103" s="13" t="s">
        <v>26</v>
      </c>
      <c r="G103" s="11" t="s">
        <v>27</v>
      </c>
      <c r="H103" s="13" t="s">
        <v>28</v>
      </c>
      <c r="I103" s="13" t="s">
        <v>29</v>
      </c>
      <c r="J103" s="13" t="s">
        <v>30</v>
      </c>
      <c r="K103" s="13" t="s">
        <v>31</v>
      </c>
      <c r="L103" s="13" t="s">
        <v>32</v>
      </c>
      <c r="M103" s="13" t="s">
        <v>33</v>
      </c>
      <c r="N103" s="13" t="s">
        <v>34</v>
      </c>
      <c r="O103" s="11" t="s">
        <v>35</v>
      </c>
      <c r="P103" s="13" t="s">
        <v>36</v>
      </c>
      <c r="Q103" s="13" t="s">
        <v>37</v>
      </c>
      <c r="R103" s="13" t="s">
        <v>38</v>
      </c>
      <c r="S103" s="13" t="s">
        <v>39</v>
      </c>
      <c r="T103" s="14" t="s">
        <v>40</v>
      </c>
      <c r="U103" s="11" t="s">
        <v>41</v>
      </c>
      <c r="V103" s="11" t="s">
        <v>42</v>
      </c>
      <c r="W103" s="15" t="s">
        <v>43</v>
      </c>
      <c r="X103" s="14" t="s">
        <v>44</v>
      </c>
    </row>
    <row r="104" spans="1:24" ht="15">
      <c r="A104" s="28"/>
      <c r="B104" s="16"/>
      <c r="C104" s="17"/>
      <c r="D104" s="17"/>
      <c r="E104" s="25"/>
      <c r="F104" s="25"/>
      <c r="G104" s="25"/>
      <c r="H104" s="18" t="s">
        <v>45</v>
      </c>
      <c r="I104" s="18" t="s">
        <v>45</v>
      </c>
      <c r="J104" s="19"/>
      <c r="K104" s="19"/>
      <c r="L104" s="19"/>
      <c r="M104" s="19"/>
      <c r="N104" s="19"/>
      <c r="O104" s="37"/>
      <c r="P104" s="26"/>
      <c r="Q104" s="18">
        <v>614</v>
      </c>
      <c r="R104" s="26"/>
      <c r="S104" s="26"/>
      <c r="T104" s="31"/>
      <c r="U104" s="26"/>
      <c r="V104" s="26"/>
      <c r="W104" s="26"/>
      <c r="X104" s="61">
        <f>T104-U104</f>
        <v>0</v>
      </c>
    </row>
    <row r="105" spans="1:24" ht="15">
      <c r="A105" s="28"/>
      <c r="B105" s="16"/>
      <c r="C105" s="24"/>
      <c r="D105" s="24"/>
      <c r="E105" s="25"/>
      <c r="F105" s="25"/>
      <c r="G105" s="25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37"/>
      <c r="P105" s="26"/>
      <c r="Q105" s="18">
        <v>614</v>
      </c>
      <c r="R105" s="26"/>
      <c r="S105" s="26"/>
      <c r="T105" s="31"/>
      <c r="U105" s="26"/>
      <c r="V105" s="26"/>
      <c r="W105" s="26"/>
      <c r="X105" s="61">
        <f aca="true" t="shared" si="2" ref="X105:X135">T105-U105</f>
        <v>0</v>
      </c>
    </row>
    <row r="106" spans="1:24" ht="15">
      <c r="A106" s="28"/>
      <c r="B106" s="16"/>
      <c r="C106" s="24"/>
      <c r="D106" s="24"/>
      <c r="E106" s="25"/>
      <c r="F106" s="25"/>
      <c r="G106" s="25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37"/>
      <c r="P106" s="26"/>
      <c r="Q106" s="18">
        <v>614</v>
      </c>
      <c r="R106" s="26"/>
      <c r="S106" s="26"/>
      <c r="T106" s="31"/>
      <c r="U106" s="26"/>
      <c r="V106" s="26"/>
      <c r="W106" s="26"/>
      <c r="X106" s="61">
        <f t="shared" si="2"/>
        <v>0</v>
      </c>
    </row>
    <row r="107" spans="1:24" ht="15">
      <c r="A107" s="28"/>
      <c r="B107" s="16"/>
      <c r="C107" s="24"/>
      <c r="D107" s="24"/>
      <c r="E107" s="25"/>
      <c r="F107" s="25"/>
      <c r="G107" s="25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37"/>
      <c r="P107" s="26"/>
      <c r="Q107" s="18">
        <v>614</v>
      </c>
      <c r="R107" s="26"/>
      <c r="S107" s="26"/>
      <c r="T107" s="31"/>
      <c r="U107" s="26"/>
      <c r="V107" s="26"/>
      <c r="W107" s="26"/>
      <c r="X107" s="61">
        <f t="shared" si="2"/>
        <v>0</v>
      </c>
    </row>
    <row r="108" spans="1:24" ht="15">
      <c r="A108" s="28"/>
      <c r="B108" s="16"/>
      <c r="C108" s="24"/>
      <c r="D108" s="24"/>
      <c r="E108" s="25"/>
      <c r="F108" s="25"/>
      <c r="G108" s="25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37"/>
      <c r="P108" s="26"/>
      <c r="Q108" s="18">
        <v>614</v>
      </c>
      <c r="R108" s="26"/>
      <c r="S108" s="26"/>
      <c r="T108" s="31"/>
      <c r="U108" s="26"/>
      <c r="V108" s="26"/>
      <c r="W108" s="26"/>
      <c r="X108" s="61">
        <f t="shared" si="2"/>
        <v>0</v>
      </c>
    </row>
    <row r="109" spans="1:24" ht="15">
      <c r="A109" s="28"/>
      <c r="B109" s="28"/>
      <c r="C109" s="24"/>
      <c r="D109" s="24"/>
      <c r="E109" s="25"/>
      <c r="F109" s="25"/>
      <c r="G109" s="25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37"/>
      <c r="P109" s="26"/>
      <c r="Q109" s="18">
        <v>617</v>
      </c>
      <c r="R109" s="27"/>
      <c r="S109" s="27"/>
      <c r="T109" s="31"/>
      <c r="U109" s="26"/>
      <c r="V109" s="26"/>
      <c r="W109" s="26"/>
      <c r="X109" s="61">
        <f t="shared" si="2"/>
        <v>0</v>
      </c>
    </row>
    <row r="110" spans="1:24" ht="15">
      <c r="A110" s="28"/>
      <c r="B110" s="28"/>
      <c r="C110" s="24"/>
      <c r="D110" s="24"/>
      <c r="E110" s="33"/>
      <c r="F110" s="25"/>
      <c r="G110" s="25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37"/>
      <c r="P110" s="26"/>
      <c r="Q110" s="18">
        <v>617</v>
      </c>
      <c r="R110" s="27"/>
      <c r="S110" s="27"/>
      <c r="T110" s="31"/>
      <c r="U110" s="26"/>
      <c r="V110" s="26"/>
      <c r="W110" s="26"/>
      <c r="X110" s="61">
        <f t="shared" si="2"/>
        <v>0</v>
      </c>
    </row>
    <row r="111" spans="1:24" ht="15">
      <c r="A111" s="28"/>
      <c r="B111" s="28"/>
      <c r="C111" s="24"/>
      <c r="D111" s="24"/>
      <c r="E111" s="33"/>
      <c r="F111" s="25"/>
      <c r="G111" s="25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37"/>
      <c r="P111" s="26"/>
      <c r="Q111" s="18">
        <v>617</v>
      </c>
      <c r="R111" s="27"/>
      <c r="S111" s="27"/>
      <c r="T111" s="31"/>
      <c r="U111" s="26"/>
      <c r="V111" s="26"/>
      <c r="W111" s="26"/>
      <c r="X111" s="61">
        <f t="shared" si="2"/>
        <v>0</v>
      </c>
    </row>
    <row r="112" spans="1:24" ht="15">
      <c r="A112" s="28"/>
      <c r="B112" s="16"/>
      <c r="C112" s="24"/>
      <c r="D112" s="29"/>
      <c r="E112" s="25"/>
      <c r="F112" s="25"/>
      <c r="G112" s="25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37"/>
      <c r="P112" s="26"/>
      <c r="Q112" s="18">
        <v>617</v>
      </c>
      <c r="R112" s="27"/>
      <c r="S112" s="27"/>
      <c r="T112" s="31"/>
      <c r="U112" s="26"/>
      <c r="V112" s="26"/>
      <c r="W112" s="26"/>
      <c r="X112" s="61">
        <f t="shared" si="2"/>
        <v>0</v>
      </c>
    </row>
    <row r="113" spans="1:24" ht="15">
      <c r="A113" s="28"/>
      <c r="B113" s="16"/>
      <c r="C113" s="24"/>
      <c r="D113" s="25"/>
      <c r="E113" s="25"/>
      <c r="F113" s="25"/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37"/>
      <c r="P113" s="26"/>
      <c r="Q113" s="18">
        <v>617</v>
      </c>
      <c r="R113" s="27"/>
      <c r="S113" s="27"/>
      <c r="T113" s="31"/>
      <c r="U113" s="26"/>
      <c r="V113" s="26"/>
      <c r="W113" s="26"/>
      <c r="X113" s="61">
        <f t="shared" si="2"/>
        <v>0</v>
      </c>
    </row>
    <row r="114" spans="1:24" ht="15">
      <c r="A114" s="28"/>
      <c r="B114" s="16"/>
      <c r="C114" s="24"/>
      <c r="D114" s="25"/>
      <c r="E114" s="25"/>
      <c r="F114" s="25"/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37"/>
      <c r="P114" s="26"/>
      <c r="Q114" s="18">
        <v>617</v>
      </c>
      <c r="R114" s="27"/>
      <c r="S114" s="27"/>
      <c r="T114" s="31"/>
      <c r="U114" s="26"/>
      <c r="V114" s="26"/>
      <c r="W114" s="26"/>
      <c r="X114" s="61">
        <f t="shared" si="2"/>
        <v>0</v>
      </c>
    </row>
    <row r="115" spans="1:24" ht="15">
      <c r="A115" s="28"/>
      <c r="B115" s="16"/>
      <c r="C115" s="24"/>
      <c r="D115" s="25"/>
      <c r="E115" s="25"/>
      <c r="F115" s="25"/>
      <c r="G115" s="26"/>
      <c r="H115" s="18" t="s">
        <v>45</v>
      </c>
      <c r="I115" s="18" t="s">
        <v>45</v>
      </c>
      <c r="J115" s="26"/>
      <c r="K115" s="26"/>
      <c r="L115" s="26"/>
      <c r="M115" s="26"/>
      <c r="N115" s="26"/>
      <c r="O115" s="37"/>
      <c r="P115" s="26"/>
      <c r="Q115" s="18">
        <v>617</v>
      </c>
      <c r="R115" s="26"/>
      <c r="S115" s="26"/>
      <c r="T115" s="31"/>
      <c r="U115" s="26"/>
      <c r="V115" s="26"/>
      <c r="W115" s="26"/>
      <c r="X115" s="61">
        <f t="shared" si="2"/>
        <v>0</v>
      </c>
    </row>
    <row r="116" spans="1:24" ht="15">
      <c r="A116" s="28"/>
      <c r="B116" s="16"/>
      <c r="C116" s="24"/>
      <c r="D116" s="25"/>
      <c r="E116" s="25"/>
      <c r="F116" s="25"/>
      <c r="G116" s="26"/>
      <c r="H116" s="18" t="s">
        <v>45</v>
      </c>
      <c r="I116" s="18" t="s">
        <v>45</v>
      </c>
      <c r="J116" s="26"/>
      <c r="K116" s="26"/>
      <c r="L116" s="26"/>
      <c r="M116" s="26"/>
      <c r="N116" s="26"/>
      <c r="O116" s="37"/>
      <c r="P116" s="26"/>
      <c r="Q116" s="18">
        <v>617</v>
      </c>
      <c r="R116" s="26"/>
      <c r="S116" s="26"/>
      <c r="T116" s="31"/>
      <c r="U116" s="26"/>
      <c r="V116" s="26"/>
      <c r="W116" s="26"/>
      <c r="X116" s="61">
        <f t="shared" si="2"/>
        <v>0</v>
      </c>
    </row>
    <row r="117" spans="1:24" ht="15">
      <c r="A117" s="28"/>
      <c r="B117" s="16"/>
      <c r="C117" s="24"/>
      <c r="D117" s="25"/>
      <c r="E117" s="25"/>
      <c r="F117" s="25"/>
      <c r="G117" s="26"/>
      <c r="H117" s="18" t="s">
        <v>45</v>
      </c>
      <c r="I117" s="18" t="s">
        <v>45</v>
      </c>
      <c r="J117" s="26"/>
      <c r="K117" s="26"/>
      <c r="L117" s="26"/>
      <c r="M117" s="26"/>
      <c r="N117" s="26"/>
      <c r="O117" s="37"/>
      <c r="P117" s="26"/>
      <c r="Q117" s="18">
        <v>617</v>
      </c>
      <c r="R117" s="26"/>
      <c r="S117" s="26"/>
      <c r="T117" s="31"/>
      <c r="U117" s="26"/>
      <c r="V117" s="26"/>
      <c r="W117" s="26"/>
      <c r="X117" s="61">
        <f t="shared" si="2"/>
        <v>0</v>
      </c>
    </row>
    <row r="118" spans="1:24" ht="15">
      <c r="A118" s="28"/>
      <c r="B118" s="16"/>
      <c r="C118" s="24"/>
      <c r="D118" s="25"/>
      <c r="E118" s="25"/>
      <c r="F118" s="25"/>
      <c r="G118" s="26"/>
      <c r="H118" s="18" t="s">
        <v>45</v>
      </c>
      <c r="I118" s="18" t="s">
        <v>45</v>
      </c>
      <c r="J118" s="26"/>
      <c r="K118" s="26"/>
      <c r="L118" s="26"/>
      <c r="M118" s="26"/>
      <c r="N118" s="26"/>
      <c r="O118" s="37"/>
      <c r="P118" s="26"/>
      <c r="Q118" s="18">
        <v>617</v>
      </c>
      <c r="R118" s="26"/>
      <c r="S118" s="26"/>
      <c r="T118" s="31"/>
      <c r="U118" s="26"/>
      <c r="V118" s="27"/>
      <c r="W118" s="26"/>
      <c r="X118" s="61">
        <f t="shared" si="2"/>
        <v>0</v>
      </c>
    </row>
    <row r="119" spans="1:24" ht="15">
      <c r="A119" s="28"/>
      <c r="B119" s="16"/>
      <c r="C119" s="24"/>
      <c r="D119" s="25"/>
      <c r="E119" s="25"/>
      <c r="F119" s="25"/>
      <c r="G119" s="26"/>
      <c r="H119" s="18" t="s">
        <v>45</v>
      </c>
      <c r="I119" s="18" t="s">
        <v>45</v>
      </c>
      <c r="J119" s="26"/>
      <c r="K119" s="26"/>
      <c r="L119" s="26"/>
      <c r="M119" s="26"/>
      <c r="N119" s="26"/>
      <c r="O119" s="37"/>
      <c r="P119" s="26"/>
      <c r="Q119" s="18">
        <v>617</v>
      </c>
      <c r="R119" s="26"/>
      <c r="S119" s="26"/>
      <c r="T119" s="31"/>
      <c r="U119" s="26"/>
      <c r="V119" s="27"/>
      <c r="W119" s="26"/>
      <c r="X119" s="61">
        <f t="shared" si="2"/>
        <v>0</v>
      </c>
    </row>
    <row r="120" spans="1:24" ht="15">
      <c r="A120" s="28"/>
      <c r="B120" s="16"/>
      <c r="C120" s="24"/>
      <c r="D120" s="25"/>
      <c r="E120" s="25"/>
      <c r="F120" s="25"/>
      <c r="G120" s="26"/>
      <c r="H120" s="18" t="s">
        <v>45</v>
      </c>
      <c r="I120" s="18" t="s">
        <v>45</v>
      </c>
      <c r="J120" s="26"/>
      <c r="K120" s="26"/>
      <c r="L120" s="26"/>
      <c r="M120" s="26"/>
      <c r="N120" s="26"/>
      <c r="O120" s="37"/>
      <c r="P120" s="26"/>
      <c r="Q120" s="18">
        <v>617</v>
      </c>
      <c r="R120" s="26"/>
      <c r="S120" s="26"/>
      <c r="T120" s="31"/>
      <c r="U120" s="27"/>
      <c r="V120" s="27"/>
      <c r="W120" s="26"/>
      <c r="X120" s="61">
        <f t="shared" si="2"/>
        <v>0</v>
      </c>
    </row>
    <row r="121" spans="1:24" ht="15">
      <c r="A121" s="28"/>
      <c r="B121" s="16"/>
      <c r="C121" s="24"/>
      <c r="D121" s="25"/>
      <c r="E121" s="25"/>
      <c r="F121" s="25"/>
      <c r="G121" s="26"/>
      <c r="H121" s="18" t="s">
        <v>45</v>
      </c>
      <c r="I121" s="18" t="s">
        <v>45</v>
      </c>
      <c r="J121" s="26"/>
      <c r="K121" s="26"/>
      <c r="L121" s="26"/>
      <c r="M121" s="26"/>
      <c r="N121" s="26"/>
      <c r="O121" s="37"/>
      <c r="P121" s="26"/>
      <c r="Q121" s="18">
        <v>617</v>
      </c>
      <c r="R121" s="26"/>
      <c r="S121" s="26"/>
      <c r="T121" s="31"/>
      <c r="U121" s="27"/>
      <c r="V121" s="27"/>
      <c r="W121" s="26"/>
      <c r="X121" s="61">
        <f t="shared" si="2"/>
        <v>0</v>
      </c>
    </row>
    <row r="122" spans="1:24" ht="15">
      <c r="A122" s="28"/>
      <c r="B122" s="16"/>
      <c r="C122" s="24"/>
      <c r="D122" s="25"/>
      <c r="E122" s="25"/>
      <c r="F122" s="25"/>
      <c r="G122" s="26"/>
      <c r="H122" s="18" t="s">
        <v>45</v>
      </c>
      <c r="I122" s="18" t="s">
        <v>45</v>
      </c>
      <c r="J122" s="26"/>
      <c r="K122" s="26"/>
      <c r="L122" s="26"/>
      <c r="M122" s="26"/>
      <c r="N122" s="26"/>
      <c r="O122" s="37"/>
      <c r="P122" s="26"/>
      <c r="Q122" s="18">
        <v>617</v>
      </c>
      <c r="R122" s="26"/>
      <c r="S122" s="26"/>
      <c r="T122" s="31"/>
      <c r="U122" s="27"/>
      <c r="V122" s="26"/>
      <c r="W122" s="26"/>
      <c r="X122" s="61">
        <f t="shared" si="2"/>
        <v>0</v>
      </c>
    </row>
    <row r="123" spans="1:24" ht="15">
      <c r="A123" s="28"/>
      <c r="B123" s="16"/>
      <c r="C123" s="24"/>
      <c r="D123" s="25"/>
      <c r="E123" s="25"/>
      <c r="F123" s="25"/>
      <c r="G123" s="26"/>
      <c r="H123" s="18" t="s">
        <v>45</v>
      </c>
      <c r="I123" s="18" t="s">
        <v>45</v>
      </c>
      <c r="J123" s="26"/>
      <c r="K123" s="26"/>
      <c r="L123" s="26"/>
      <c r="M123" s="26"/>
      <c r="N123" s="26"/>
      <c r="O123" s="37"/>
      <c r="P123" s="26"/>
      <c r="Q123" s="18">
        <v>617</v>
      </c>
      <c r="R123" s="26"/>
      <c r="S123" s="26"/>
      <c r="T123" s="31"/>
      <c r="U123" s="27"/>
      <c r="V123" s="26"/>
      <c r="W123" s="26"/>
      <c r="X123" s="61">
        <f t="shared" si="2"/>
        <v>0</v>
      </c>
    </row>
    <row r="124" spans="1:24" ht="15">
      <c r="A124" s="28"/>
      <c r="B124" s="16"/>
      <c r="C124" s="24"/>
      <c r="D124" s="25"/>
      <c r="E124" s="25"/>
      <c r="F124" s="25"/>
      <c r="G124" s="26"/>
      <c r="H124" s="18" t="s">
        <v>45</v>
      </c>
      <c r="I124" s="18" t="s">
        <v>45</v>
      </c>
      <c r="J124" s="26"/>
      <c r="K124" s="26"/>
      <c r="L124" s="26"/>
      <c r="M124" s="26"/>
      <c r="N124" s="26"/>
      <c r="O124" s="37"/>
      <c r="P124" s="26"/>
      <c r="Q124" s="18">
        <v>617</v>
      </c>
      <c r="R124" s="26"/>
      <c r="S124" s="26"/>
      <c r="T124" s="31"/>
      <c r="U124" s="27"/>
      <c r="V124" s="26"/>
      <c r="W124" s="26"/>
      <c r="X124" s="61">
        <f t="shared" si="2"/>
        <v>0</v>
      </c>
    </row>
    <row r="125" spans="1:24" ht="15">
      <c r="A125" s="28"/>
      <c r="B125" s="16"/>
      <c r="C125" s="24"/>
      <c r="D125" s="25"/>
      <c r="E125" s="25"/>
      <c r="F125" s="25"/>
      <c r="G125" s="26"/>
      <c r="H125" s="18" t="s">
        <v>45</v>
      </c>
      <c r="I125" s="18" t="s">
        <v>45</v>
      </c>
      <c r="J125" s="26"/>
      <c r="K125" s="26"/>
      <c r="L125" s="26"/>
      <c r="M125" s="26"/>
      <c r="N125" s="26"/>
      <c r="O125" s="37"/>
      <c r="P125" s="26"/>
      <c r="Q125" s="18">
        <v>617</v>
      </c>
      <c r="R125" s="26"/>
      <c r="S125" s="26"/>
      <c r="T125" s="31"/>
      <c r="U125" s="27"/>
      <c r="V125" s="26"/>
      <c r="W125" s="26"/>
      <c r="X125" s="61">
        <f t="shared" si="2"/>
        <v>0</v>
      </c>
    </row>
    <row r="126" spans="1:24" ht="15">
      <c r="A126" s="28"/>
      <c r="B126" s="16"/>
      <c r="C126" s="24"/>
      <c r="D126" s="25"/>
      <c r="E126" s="25"/>
      <c r="F126" s="25"/>
      <c r="G126" s="26"/>
      <c r="H126" s="18" t="s">
        <v>45</v>
      </c>
      <c r="I126" s="18" t="s">
        <v>45</v>
      </c>
      <c r="J126" s="26"/>
      <c r="K126" s="26"/>
      <c r="L126" s="26"/>
      <c r="M126" s="26"/>
      <c r="N126" s="26"/>
      <c r="O126" s="37"/>
      <c r="P126" s="26"/>
      <c r="Q126" s="18">
        <v>617</v>
      </c>
      <c r="R126" s="26"/>
      <c r="S126" s="26"/>
      <c r="T126" s="31"/>
      <c r="U126" s="27"/>
      <c r="V126" s="26"/>
      <c r="W126" s="26"/>
      <c r="X126" s="61">
        <f t="shared" si="2"/>
        <v>0</v>
      </c>
    </row>
    <row r="127" spans="1:24" ht="15">
      <c r="A127" s="28"/>
      <c r="B127" s="16"/>
      <c r="C127" s="24"/>
      <c r="D127" s="25"/>
      <c r="E127" s="25"/>
      <c r="F127" s="25"/>
      <c r="G127" s="26"/>
      <c r="H127" s="18" t="s">
        <v>45</v>
      </c>
      <c r="I127" s="18" t="s">
        <v>45</v>
      </c>
      <c r="J127" s="26"/>
      <c r="K127" s="26"/>
      <c r="L127" s="26"/>
      <c r="M127" s="26"/>
      <c r="N127" s="26"/>
      <c r="O127" s="37"/>
      <c r="P127" s="26"/>
      <c r="Q127" s="18">
        <v>617</v>
      </c>
      <c r="R127" s="26"/>
      <c r="S127" s="26"/>
      <c r="T127" s="31"/>
      <c r="U127" s="27"/>
      <c r="V127" s="26"/>
      <c r="W127" s="26"/>
      <c r="X127" s="61">
        <f t="shared" si="2"/>
        <v>0</v>
      </c>
    </row>
    <row r="128" spans="1:24" ht="15">
      <c r="A128" s="28"/>
      <c r="B128" s="16"/>
      <c r="C128" s="24"/>
      <c r="D128" s="25"/>
      <c r="E128" s="25"/>
      <c r="F128" s="25"/>
      <c r="G128" s="26"/>
      <c r="H128" s="18" t="s">
        <v>45</v>
      </c>
      <c r="I128" s="18" t="s">
        <v>45</v>
      </c>
      <c r="J128" s="26"/>
      <c r="K128" s="26"/>
      <c r="L128" s="26"/>
      <c r="M128" s="26"/>
      <c r="N128" s="26"/>
      <c r="O128" s="37"/>
      <c r="P128" s="26"/>
      <c r="Q128" s="18">
        <v>617</v>
      </c>
      <c r="R128" s="26"/>
      <c r="S128" s="26"/>
      <c r="T128" s="31"/>
      <c r="U128" s="27"/>
      <c r="V128" s="26"/>
      <c r="W128" s="26"/>
      <c r="X128" s="61">
        <f t="shared" si="2"/>
        <v>0</v>
      </c>
    </row>
    <row r="129" spans="1:24" ht="15">
      <c r="A129" s="28"/>
      <c r="B129" s="16"/>
      <c r="C129" s="24"/>
      <c r="D129" s="25"/>
      <c r="E129" s="25"/>
      <c r="F129" s="25"/>
      <c r="G129" s="26"/>
      <c r="H129" s="18" t="s">
        <v>45</v>
      </c>
      <c r="I129" s="18" t="s">
        <v>45</v>
      </c>
      <c r="J129" s="26"/>
      <c r="K129" s="26"/>
      <c r="L129" s="26"/>
      <c r="M129" s="26"/>
      <c r="N129" s="26"/>
      <c r="O129" s="37"/>
      <c r="P129" s="26"/>
      <c r="Q129" s="18">
        <v>617</v>
      </c>
      <c r="R129" s="26"/>
      <c r="S129" s="26"/>
      <c r="T129" s="31"/>
      <c r="U129" s="27"/>
      <c r="V129" s="26"/>
      <c r="W129" s="26"/>
      <c r="X129" s="61">
        <f t="shared" si="2"/>
        <v>0</v>
      </c>
    </row>
    <row r="130" spans="1:24" ht="15">
      <c r="A130" s="28"/>
      <c r="B130" s="16"/>
      <c r="C130" s="24"/>
      <c r="D130" s="25"/>
      <c r="E130" s="25"/>
      <c r="F130" s="25"/>
      <c r="G130" s="26"/>
      <c r="H130" s="18" t="s">
        <v>45</v>
      </c>
      <c r="I130" s="18" t="s">
        <v>45</v>
      </c>
      <c r="J130" s="26"/>
      <c r="K130" s="26"/>
      <c r="L130" s="26"/>
      <c r="M130" s="26"/>
      <c r="N130" s="26"/>
      <c r="O130" s="37"/>
      <c r="P130" s="26"/>
      <c r="Q130" s="18">
        <v>617</v>
      </c>
      <c r="R130" s="26"/>
      <c r="S130" s="26"/>
      <c r="T130" s="31"/>
      <c r="U130" s="27"/>
      <c r="V130" s="26"/>
      <c r="W130" s="26"/>
      <c r="X130" s="61">
        <f t="shared" si="2"/>
        <v>0</v>
      </c>
    </row>
    <row r="131" spans="1:24" ht="15">
      <c r="A131" s="28"/>
      <c r="B131" s="16"/>
      <c r="C131" s="24"/>
      <c r="D131" s="25"/>
      <c r="E131" s="25"/>
      <c r="F131" s="25"/>
      <c r="G131" s="26"/>
      <c r="H131" s="18" t="s">
        <v>45</v>
      </c>
      <c r="I131" s="18" t="s">
        <v>45</v>
      </c>
      <c r="J131" s="26"/>
      <c r="K131" s="26"/>
      <c r="L131" s="26"/>
      <c r="M131" s="26"/>
      <c r="N131" s="26"/>
      <c r="O131" s="37"/>
      <c r="P131" s="26"/>
      <c r="Q131" s="18">
        <v>617</v>
      </c>
      <c r="R131" s="26"/>
      <c r="S131" s="26"/>
      <c r="T131" s="31"/>
      <c r="U131" s="27"/>
      <c r="V131" s="26"/>
      <c r="W131" s="26"/>
      <c r="X131" s="61">
        <f t="shared" si="2"/>
        <v>0</v>
      </c>
    </row>
    <row r="132" spans="1:24" ht="15">
      <c r="A132" s="28"/>
      <c r="B132" s="16"/>
      <c r="C132" s="24"/>
      <c r="D132" s="25"/>
      <c r="E132" s="25"/>
      <c r="F132" s="25"/>
      <c r="G132" s="26"/>
      <c r="H132" s="18" t="s">
        <v>45</v>
      </c>
      <c r="I132" s="18" t="s">
        <v>45</v>
      </c>
      <c r="J132" s="26"/>
      <c r="K132" s="26"/>
      <c r="L132" s="26"/>
      <c r="M132" s="26"/>
      <c r="N132" s="26"/>
      <c r="O132" s="37"/>
      <c r="P132" s="26"/>
      <c r="Q132" s="18">
        <v>617</v>
      </c>
      <c r="R132" s="26"/>
      <c r="S132" s="26"/>
      <c r="T132" s="31"/>
      <c r="U132" s="27"/>
      <c r="V132" s="26"/>
      <c r="W132" s="26"/>
      <c r="X132" s="61">
        <f t="shared" si="2"/>
        <v>0</v>
      </c>
    </row>
    <row r="133" spans="1:24" ht="15">
      <c r="A133" s="28"/>
      <c r="B133" s="16"/>
      <c r="C133" s="24"/>
      <c r="D133" s="25"/>
      <c r="E133" s="25"/>
      <c r="F133" s="25"/>
      <c r="G133" s="26"/>
      <c r="H133" s="18" t="s">
        <v>45</v>
      </c>
      <c r="I133" s="18" t="s">
        <v>45</v>
      </c>
      <c r="J133" s="26"/>
      <c r="K133" s="26"/>
      <c r="L133" s="26"/>
      <c r="M133" s="26"/>
      <c r="N133" s="26"/>
      <c r="O133" s="37"/>
      <c r="P133" s="26"/>
      <c r="Q133" s="18">
        <v>617</v>
      </c>
      <c r="R133" s="26"/>
      <c r="S133" s="26"/>
      <c r="T133" s="31"/>
      <c r="U133" s="27"/>
      <c r="V133" s="26"/>
      <c r="W133" s="26"/>
      <c r="X133" s="61">
        <f t="shared" si="2"/>
        <v>0</v>
      </c>
    </row>
    <row r="134" spans="1:24" ht="15">
      <c r="A134" s="28"/>
      <c r="B134" s="16"/>
      <c r="C134" s="24"/>
      <c r="D134" s="25"/>
      <c r="E134" s="25"/>
      <c r="F134" s="25"/>
      <c r="G134" s="26"/>
      <c r="H134" s="18" t="s">
        <v>45</v>
      </c>
      <c r="I134" s="18" t="s">
        <v>45</v>
      </c>
      <c r="J134" s="26"/>
      <c r="K134" s="26"/>
      <c r="L134" s="26"/>
      <c r="M134" s="26"/>
      <c r="N134" s="26"/>
      <c r="O134" s="37"/>
      <c r="P134" s="26"/>
      <c r="Q134" s="18">
        <v>617</v>
      </c>
      <c r="R134" s="26"/>
      <c r="S134" s="26"/>
      <c r="T134" s="31"/>
      <c r="U134" s="27"/>
      <c r="V134" s="26"/>
      <c r="W134" s="26"/>
      <c r="X134" s="61">
        <f t="shared" si="2"/>
        <v>0</v>
      </c>
    </row>
    <row r="135" spans="1:24" ht="15">
      <c r="A135" s="28"/>
      <c r="B135" s="16"/>
      <c r="C135" s="24"/>
      <c r="D135" s="25"/>
      <c r="E135" s="25"/>
      <c r="F135" s="25"/>
      <c r="G135" s="26"/>
      <c r="H135" s="18" t="s">
        <v>45</v>
      </c>
      <c r="I135" s="18" t="s">
        <v>45</v>
      </c>
      <c r="J135" s="26"/>
      <c r="K135" s="26"/>
      <c r="L135" s="26"/>
      <c r="M135" s="26"/>
      <c r="N135" s="26"/>
      <c r="O135" s="37"/>
      <c r="P135" s="26"/>
      <c r="Q135" s="18">
        <v>617</v>
      </c>
      <c r="R135" s="26"/>
      <c r="S135" s="26"/>
      <c r="T135" s="31"/>
      <c r="U135" s="27"/>
      <c r="V135" s="26"/>
      <c r="W135" s="26"/>
      <c r="X135" s="61">
        <f t="shared" si="2"/>
        <v>0</v>
      </c>
    </row>
    <row r="136" spans="1:24" ht="15.75" thickBot="1">
      <c r="A136" s="28"/>
      <c r="B136" s="26"/>
      <c r="C136" s="26"/>
      <c r="D136" s="26"/>
      <c r="E136" s="32"/>
      <c r="F136" s="26"/>
      <c r="G136" s="26"/>
      <c r="H136" s="18" t="s">
        <v>45</v>
      </c>
      <c r="I136" s="18" t="s">
        <v>45</v>
      </c>
      <c r="J136" s="26"/>
      <c r="K136" s="26"/>
      <c r="L136" s="26"/>
      <c r="M136" s="26"/>
      <c r="N136" s="26"/>
      <c r="O136" s="26"/>
      <c r="P136" s="292" t="s">
        <v>46</v>
      </c>
      <c r="Q136" s="292"/>
      <c r="R136" s="292"/>
      <c r="S136" s="292"/>
      <c r="T136" s="42">
        <f>SUM(T104:T135)</f>
        <v>0</v>
      </c>
      <c r="U136" s="52">
        <f>SUM(U104:U135)</f>
        <v>0</v>
      </c>
      <c r="V136" s="43"/>
      <c r="W136" s="43"/>
      <c r="X136" s="42">
        <f>SUM(X104:X135)</f>
        <v>0</v>
      </c>
    </row>
    <row r="137" spans="1:24" ht="45.75" thickBot="1">
      <c r="A137" s="11" t="s">
        <v>21</v>
      </c>
      <c r="B137" s="11" t="s">
        <v>22</v>
      </c>
      <c r="C137" s="11" t="s">
        <v>23</v>
      </c>
      <c r="D137" s="12" t="s">
        <v>24</v>
      </c>
      <c r="E137" s="11" t="s">
        <v>25</v>
      </c>
      <c r="F137" s="13" t="s">
        <v>26</v>
      </c>
      <c r="G137" s="11" t="s">
        <v>27</v>
      </c>
      <c r="H137" s="13" t="s">
        <v>28</v>
      </c>
      <c r="I137" s="13" t="s">
        <v>29</v>
      </c>
      <c r="J137" s="13" t="s">
        <v>30</v>
      </c>
      <c r="K137" s="13" t="s">
        <v>31</v>
      </c>
      <c r="L137" s="13" t="s">
        <v>32</v>
      </c>
      <c r="M137" s="13" t="s">
        <v>33</v>
      </c>
      <c r="N137" s="13" t="s">
        <v>34</v>
      </c>
      <c r="O137" s="11" t="s">
        <v>35</v>
      </c>
      <c r="P137" s="13" t="s">
        <v>36</v>
      </c>
      <c r="Q137" s="13" t="s">
        <v>37</v>
      </c>
      <c r="R137" s="13" t="s">
        <v>38</v>
      </c>
      <c r="S137" s="13" t="s">
        <v>39</v>
      </c>
      <c r="T137" s="14" t="s">
        <v>40</v>
      </c>
      <c r="U137" s="11" t="s">
        <v>41</v>
      </c>
      <c r="V137" s="11" t="s">
        <v>42</v>
      </c>
      <c r="W137" s="15" t="s">
        <v>43</v>
      </c>
      <c r="X137" s="14" t="s">
        <v>44</v>
      </c>
    </row>
    <row r="138" spans="1:24" ht="15">
      <c r="A138" s="28"/>
      <c r="B138" s="16"/>
      <c r="C138" s="17"/>
      <c r="D138" s="17"/>
      <c r="E138" s="25"/>
      <c r="F138" s="25"/>
      <c r="G138" s="25"/>
      <c r="H138" s="18" t="s">
        <v>45</v>
      </c>
      <c r="I138" s="18" t="s">
        <v>45</v>
      </c>
      <c r="J138" s="19"/>
      <c r="K138" s="19"/>
      <c r="L138" s="19"/>
      <c r="M138" s="19"/>
      <c r="N138" s="19"/>
      <c r="O138" s="37"/>
      <c r="P138" s="26"/>
      <c r="Q138" s="26">
        <v>617</v>
      </c>
      <c r="R138" s="26"/>
      <c r="S138" s="26"/>
      <c r="T138" s="31"/>
      <c r="U138" s="19"/>
      <c r="V138" s="19"/>
      <c r="W138" s="62"/>
      <c r="X138" s="62">
        <f>T138-U138</f>
        <v>0</v>
      </c>
    </row>
    <row r="139" spans="1:24" ht="15">
      <c r="A139" s="28"/>
      <c r="B139" s="16"/>
      <c r="C139" s="24"/>
      <c r="D139" s="24"/>
      <c r="E139" s="25"/>
      <c r="F139" s="25"/>
      <c r="G139" s="25"/>
      <c r="H139" s="18" t="s">
        <v>45</v>
      </c>
      <c r="I139" s="18" t="s">
        <v>45</v>
      </c>
      <c r="J139" s="26"/>
      <c r="K139" s="26"/>
      <c r="L139" s="26"/>
      <c r="M139" s="26"/>
      <c r="N139" s="26"/>
      <c r="O139" s="37"/>
      <c r="P139" s="26"/>
      <c r="Q139" s="26">
        <v>611</v>
      </c>
      <c r="R139" s="26"/>
      <c r="S139" s="26"/>
      <c r="T139" s="31"/>
      <c r="U139" s="26"/>
      <c r="V139" s="26"/>
      <c r="W139" s="62"/>
      <c r="X139" s="62">
        <f aca="true" t="shared" si="3" ref="X139:X168">T139-U139</f>
        <v>0</v>
      </c>
    </row>
    <row r="140" spans="1:24" ht="15">
      <c r="A140" s="28"/>
      <c r="B140" s="16"/>
      <c r="C140" s="24"/>
      <c r="D140" s="24"/>
      <c r="E140" s="25"/>
      <c r="F140" s="25"/>
      <c r="G140" s="25"/>
      <c r="H140" s="18" t="s">
        <v>45</v>
      </c>
      <c r="I140" s="18" t="s">
        <v>45</v>
      </c>
      <c r="J140" s="26"/>
      <c r="K140" s="26"/>
      <c r="L140" s="26"/>
      <c r="M140" s="26"/>
      <c r="N140" s="26"/>
      <c r="O140" s="37"/>
      <c r="P140" s="26"/>
      <c r="Q140" s="26">
        <v>611</v>
      </c>
      <c r="R140" s="26"/>
      <c r="S140" s="26"/>
      <c r="T140" s="31"/>
      <c r="U140" s="26"/>
      <c r="V140" s="26"/>
      <c r="W140" s="62"/>
      <c r="X140" s="62">
        <f t="shared" si="3"/>
        <v>0</v>
      </c>
    </row>
    <row r="141" spans="1:24" ht="15">
      <c r="A141" s="28"/>
      <c r="B141" s="16"/>
      <c r="C141" s="24"/>
      <c r="D141" s="24"/>
      <c r="E141" s="25"/>
      <c r="F141" s="25"/>
      <c r="G141" s="25"/>
      <c r="H141" s="18" t="s">
        <v>45</v>
      </c>
      <c r="I141" s="18" t="s">
        <v>45</v>
      </c>
      <c r="J141" s="26"/>
      <c r="K141" s="26"/>
      <c r="L141" s="26"/>
      <c r="M141" s="26"/>
      <c r="N141" s="26"/>
      <c r="O141" s="37"/>
      <c r="P141" s="26"/>
      <c r="Q141" s="26">
        <v>614</v>
      </c>
      <c r="R141" s="26"/>
      <c r="S141" s="26"/>
      <c r="T141" s="31"/>
      <c r="U141" s="26"/>
      <c r="V141" s="26"/>
      <c r="W141" s="62"/>
      <c r="X141" s="62">
        <f t="shared" si="3"/>
        <v>0</v>
      </c>
    </row>
    <row r="142" spans="1:24" ht="15">
      <c r="A142" s="28"/>
      <c r="B142" s="16"/>
      <c r="C142" s="24"/>
      <c r="D142" s="24"/>
      <c r="E142" s="25"/>
      <c r="F142" s="25"/>
      <c r="G142" s="25"/>
      <c r="H142" s="18" t="s">
        <v>45</v>
      </c>
      <c r="I142" s="18" t="s">
        <v>45</v>
      </c>
      <c r="J142" s="26"/>
      <c r="K142" s="26"/>
      <c r="L142" s="26"/>
      <c r="M142" s="26"/>
      <c r="N142" s="26"/>
      <c r="O142" s="37"/>
      <c r="P142" s="26"/>
      <c r="Q142" s="26">
        <v>614</v>
      </c>
      <c r="R142" s="26"/>
      <c r="S142" s="26"/>
      <c r="T142" s="31"/>
      <c r="U142" s="26"/>
      <c r="V142" s="26"/>
      <c r="W142" s="62"/>
      <c r="X142" s="62">
        <f t="shared" si="3"/>
        <v>0</v>
      </c>
    </row>
    <row r="143" spans="1:24" ht="15">
      <c r="A143" s="28"/>
      <c r="B143" s="16"/>
      <c r="C143" s="24"/>
      <c r="D143" s="24"/>
      <c r="E143" s="25"/>
      <c r="F143" s="25"/>
      <c r="G143" s="25"/>
      <c r="H143" s="18" t="s">
        <v>45</v>
      </c>
      <c r="I143" s="18" t="s">
        <v>45</v>
      </c>
      <c r="J143" s="26"/>
      <c r="K143" s="26"/>
      <c r="L143" s="26"/>
      <c r="M143" s="26"/>
      <c r="N143" s="26"/>
      <c r="O143" s="37"/>
      <c r="P143" s="26"/>
      <c r="Q143" s="26">
        <v>614</v>
      </c>
      <c r="R143" s="27"/>
      <c r="S143" s="27"/>
      <c r="T143" s="31"/>
      <c r="U143" s="26"/>
      <c r="V143" s="26"/>
      <c r="W143" s="62"/>
      <c r="X143" s="62">
        <f t="shared" si="3"/>
        <v>0</v>
      </c>
    </row>
    <row r="144" spans="1:24" ht="15">
      <c r="A144" s="28"/>
      <c r="B144" s="16"/>
      <c r="C144" s="24"/>
      <c r="D144" s="24"/>
      <c r="E144" s="25"/>
      <c r="F144" s="25"/>
      <c r="G144" s="25"/>
      <c r="H144" s="18" t="s">
        <v>45</v>
      </c>
      <c r="I144" s="18" t="s">
        <v>45</v>
      </c>
      <c r="J144" s="26"/>
      <c r="K144" s="26"/>
      <c r="L144" s="26"/>
      <c r="M144" s="26"/>
      <c r="N144" s="26"/>
      <c r="O144" s="37"/>
      <c r="P144" s="26"/>
      <c r="Q144" s="26">
        <v>614</v>
      </c>
      <c r="R144" s="27"/>
      <c r="S144" s="27"/>
      <c r="T144" s="31"/>
      <c r="U144" s="26"/>
      <c r="V144" s="26"/>
      <c r="W144" s="62"/>
      <c r="X144" s="62">
        <f t="shared" si="3"/>
        <v>0</v>
      </c>
    </row>
    <row r="145" spans="1:24" ht="15">
      <c r="A145" s="28"/>
      <c r="B145" s="16"/>
      <c r="C145" s="24"/>
      <c r="D145" s="24"/>
      <c r="E145" s="35"/>
      <c r="F145" s="25"/>
      <c r="G145" s="25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37"/>
      <c r="P145" s="26"/>
      <c r="Q145" s="26">
        <v>614</v>
      </c>
      <c r="R145" s="27"/>
      <c r="S145" s="27"/>
      <c r="T145" s="31"/>
      <c r="U145" s="26"/>
      <c r="V145" s="26"/>
      <c r="W145" s="62"/>
      <c r="X145" s="62">
        <f t="shared" si="3"/>
        <v>0</v>
      </c>
    </row>
    <row r="146" spans="1:24" ht="15">
      <c r="A146" s="28"/>
      <c r="B146" s="16"/>
      <c r="C146" s="24"/>
      <c r="D146" s="29"/>
      <c r="E146" s="25"/>
      <c r="F146" s="25"/>
      <c r="G146" s="25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37"/>
      <c r="P146" s="26"/>
      <c r="Q146" s="26">
        <v>614</v>
      </c>
      <c r="R146" s="27"/>
      <c r="S146" s="27"/>
      <c r="T146" s="31"/>
      <c r="U146" s="26"/>
      <c r="V146" s="26"/>
      <c r="W146" s="62"/>
      <c r="X146" s="62">
        <f t="shared" si="3"/>
        <v>0</v>
      </c>
    </row>
    <row r="147" spans="1:24" ht="15">
      <c r="A147" s="28"/>
      <c r="B147" s="16"/>
      <c r="C147" s="24"/>
      <c r="D147" s="25"/>
      <c r="E147" s="25"/>
      <c r="F147" s="25"/>
      <c r="G147" s="25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37"/>
      <c r="P147" s="26"/>
      <c r="Q147" s="26">
        <v>614</v>
      </c>
      <c r="R147" s="27"/>
      <c r="S147" s="27"/>
      <c r="T147" s="31"/>
      <c r="U147" s="26"/>
      <c r="V147" s="26"/>
      <c r="W147" s="62"/>
      <c r="X147" s="62">
        <f t="shared" si="3"/>
        <v>0</v>
      </c>
    </row>
    <row r="148" spans="1:24" ht="15">
      <c r="A148" s="28"/>
      <c r="B148" s="16"/>
      <c r="C148" s="24"/>
      <c r="D148" s="25"/>
      <c r="E148" s="25"/>
      <c r="F148" s="25"/>
      <c r="G148" s="25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37"/>
      <c r="P148" s="26"/>
      <c r="Q148" s="26">
        <v>614</v>
      </c>
      <c r="R148" s="27"/>
      <c r="S148" s="27"/>
      <c r="T148" s="31"/>
      <c r="U148" s="26"/>
      <c r="V148" s="26"/>
      <c r="W148" s="62"/>
      <c r="X148" s="62">
        <f t="shared" si="3"/>
        <v>0</v>
      </c>
    </row>
    <row r="149" spans="1:24" ht="15">
      <c r="A149" s="28"/>
      <c r="B149" s="16"/>
      <c r="C149" s="24"/>
      <c r="D149" s="25"/>
      <c r="E149" s="25"/>
      <c r="F149" s="25"/>
      <c r="G149" s="25"/>
      <c r="H149" s="18" t="s">
        <v>45</v>
      </c>
      <c r="I149" s="18" t="s">
        <v>45</v>
      </c>
      <c r="J149" s="26"/>
      <c r="K149" s="26"/>
      <c r="L149" s="26"/>
      <c r="M149" s="26"/>
      <c r="N149" s="26"/>
      <c r="O149" s="37"/>
      <c r="P149" s="26"/>
      <c r="Q149" s="26">
        <v>614</v>
      </c>
      <c r="R149" s="26"/>
      <c r="S149" s="26"/>
      <c r="T149" s="31"/>
      <c r="U149" s="26"/>
      <c r="V149" s="26"/>
      <c r="W149" s="62"/>
      <c r="X149" s="62">
        <f t="shared" si="3"/>
        <v>0</v>
      </c>
    </row>
    <row r="150" spans="1:24" ht="15">
      <c r="A150" s="28"/>
      <c r="B150" s="16"/>
      <c r="C150" s="24"/>
      <c r="D150" s="25"/>
      <c r="E150" s="25"/>
      <c r="F150" s="25"/>
      <c r="G150" s="25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37"/>
      <c r="P150" s="26"/>
      <c r="Q150" s="26">
        <v>614</v>
      </c>
      <c r="R150" s="26"/>
      <c r="S150" s="26"/>
      <c r="T150" s="31"/>
      <c r="U150" s="26"/>
      <c r="V150" s="26"/>
      <c r="W150" s="62"/>
      <c r="X150" s="62">
        <f t="shared" si="3"/>
        <v>0</v>
      </c>
    </row>
    <row r="151" spans="1:24" ht="15">
      <c r="A151" s="28"/>
      <c r="B151" s="16"/>
      <c r="C151" s="24"/>
      <c r="D151" s="25"/>
      <c r="E151" s="25"/>
      <c r="F151" s="25"/>
      <c r="G151" s="25"/>
      <c r="H151" s="18" t="s">
        <v>45</v>
      </c>
      <c r="I151" s="18" t="s">
        <v>45</v>
      </c>
      <c r="J151" s="26"/>
      <c r="K151" s="26"/>
      <c r="L151" s="26"/>
      <c r="M151" s="26"/>
      <c r="N151" s="26"/>
      <c r="O151" s="37"/>
      <c r="P151" s="26"/>
      <c r="Q151" s="26">
        <v>614</v>
      </c>
      <c r="R151" s="26"/>
      <c r="S151" s="26"/>
      <c r="T151" s="31"/>
      <c r="U151" s="26"/>
      <c r="V151" s="26"/>
      <c r="W151" s="62"/>
      <c r="X151" s="62">
        <f t="shared" si="3"/>
        <v>0</v>
      </c>
    </row>
    <row r="152" spans="1:24" ht="15">
      <c r="A152" s="28"/>
      <c r="B152" s="16"/>
      <c r="C152" s="24"/>
      <c r="D152" s="25"/>
      <c r="E152" s="25"/>
      <c r="F152" s="25"/>
      <c r="G152" s="25"/>
      <c r="H152" s="18" t="s">
        <v>45</v>
      </c>
      <c r="I152" s="18" t="s">
        <v>45</v>
      </c>
      <c r="J152" s="26"/>
      <c r="K152" s="26"/>
      <c r="L152" s="26"/>
      <c r="M152" s="26"/>
      <c r="N152" s="26"/>
      <c r="O152" s="37"/>
      <c r="P152" s="26"/>
      <c r="Q152" s="26">
        <v>614</v>
      </c>
      <c r="R152" s="26"/>
      <c r="S152" s="26"/>
      <c r="T152" s="31"/>
      <c r="U152" s="26"/>
      <c r="V152" s="27"/>
      <c r="W152" s="62"/>
      <c r="X152" s="62">
        <f t="shared" si="3"/>
        <v>0</v>
      </c>
    </row>
    <row r="153" spans="1:24" ht="15">
      <c r="A153" s="28"/>
      <c r="B153" s="16"/>
      <c r="C153" s="24"/>
      <c r="D153" s="25"/>
      <c r="E153" s="25"/>
      <c r="F153" s="25"/>
      <c r="G153" s="25"/>
      <c r="H153" s="18" t="s">
        <v>45</v>
      </c>
      <c r="I153" s="18" t="s">
        <v>45</v>
      </c>
      <c r="J153" s="26"/>
      <c r="K153" s="26"/>
      <c r="L153" s="26"/>
      <c r="M153" s="26"/>
      <c r="N153" s="26"/>
      <c r="O153" s="37"/>
      <c r="P153" s="26"/>
      <c r="Q153" s="26">
        <v>614</v>
      </c>
      <c r="R153" s="26"/>
      <c r="S153" s="26"/>
      <c r="T153" s="31"/>
      <c r="U153" s="26"/>
      <c r="V153" s="27"/>
      <c r="W153" s="62"/>
      <c r="X153" s="62">
        <f t="shared" si="3"/>
        <v>0</v>
      </c>
    </row>
    <row r="154" spans="1:24" ht="15">
      <c r="A154" s="28"/>
      <c r="B154" s="16"/>
      <c r="C154" s="24"/>
      <c r="D154" s="25"/>
      <c r="E154" s="25"/>
      <c r="F154" s="25"/>
      <c r="G154" s="25"/>
      <c r="H154" s="18" t="s">
        <v>45</v>
      </c>
      <c r="I154" s="18" t="s">
        <v>45</v>
      </c>
      <c r="J154" s="26"/>
      <c r="K154" s="26"/>
      <c r="L154" s="26"/>
      <c r="M154" s="26"/>
      <c r="N154" s="26"/>
      <c r="O154" s="37"/>
      <c r="P154" s="26"/>
      <c r="Q154" s="26">
        <v>614</v>
      </c>
      <c r="R154" s="26"/>
      <c r="S154" s="26"/>
      <c r="T154" s="31"/>
      <c r="U154" s="26"/>
      <c r="V154" s="27"/>
      <c r="W154" s="62"/>
      <c r="X154" s="62">
        <f t="shared" si="3"/>
        <v>0</v>
      </c>
    </row>
    <row r="155" spans="1:24" ht="15">
      <c r="A155" s="28"/>
      <c r="B155" s="16"/>
      <c r="C155" s="24"/>
      <c r="D155" s="25"/>
      <c r="E155" s="25"/>
      <c r="F155" s="25"/>
      <c r="G155" s="25"/>
      <c r="H155" s="18" t="s">
        <v>45</v>
      </c>
      <c r="I155" s="18" t="s">
        <v>45</v>
      </c>
      <c r="J155" s="26"/>
      <c r="K155" s="26"/>
      <c r="L155" s="26"/>
      <c r="M155" s="26"/>
      <c r="N155" s="26"/>
      <c r="O155" s="37"/>
      <c r="P155" s="26"/>
      <c r="Q155" s="26">
        <v>614</v>
      </c>
      <c r="R155" s="26"/>
      <c r="S155" s="26"/>
      <c r="T155" s="31"/>
      <c r="U155" s="26"/>
      <c r="V155" s="27"/>
      <c r="W155" s="62"/>
      <c r="X155" s="62">
        <f t="shared" si="3"/>
        <v>0</v>
      </c>
    </row>
    <row r="156" spans="1:24" ht="15">
      <c r="A156" s="28"/>
      <c r="B156" s="16"/>
      <c r="C156" s="24"/>
      <c r="D156" s="25"/>
      <c r="E156" s="25"/>
      <c r="F156" s="25"/>
      <c r="G156" s="25"/>
      <c r="H156" s="18" t="s">
        <v>45</v>
      </c>
      <c r="I156" s="18" t="s">
        <v>45</v>
      </c>
      <c r="J156" s="26"/>
      <c r="K156" s="26"/>
      <c r="L156" s="26"/>
      <c r="M156" s="26"/>
      <c r="N156" s="26"/>
      <c r="O156" s="37"/>
      <c r="P156" s="26"/>
      <c r="Q156" s="26">
        <v>614</v>
      </c>
      <c r="R156" s="26"/>
      <c r="S156" s="26"/>
      <c r="T156" s="31"/>
      <c r="U156" s="26"/>
      <c r="V156" s="26"/>
      <c r="W156" s="62"/>
      <c r="X156" s="62">
        <f t="shared" si="3"/>
        <v>0</v>
      </c>
    </row>
    <row r="157" spans="1:24" ht="15">
      <c r="A157" s="28"/>
      <c r="B157" s="16"/>
      <c r="C157" s="24"/>
      <c r="D157" s="25"/>
      <c r="E157" s="25"/>
      <c r="F157" s="25"/>
      <c r="G157" s="25"/>
      <c r="H157" s="18" t="s">
        <v>45</v>
      </c>
      <c r="I157" s="18" t="s">
        <v>45</v>
      </c>
      <c r="J157" s="26"/>
      <c r="K157" s="26"/>
      <c r="L157" s="26"/>
      <c r="M157" s="26"/>
      <c r="N157" s="26"/>
      <c r="O157" s="37"/>
      <c r="P157" s="26"/>
      <c r="Q157" s="26">
        <v>614</v>
      </c>
      <c r="R157" s="26"/>
      <c r="S157" s="26"/>
      <c r="T157" s="31"/>
      <c r="U157" s="26"/>
      <c r="V157" s="26"/>
      <c r="W157" s="62"/>
      <c r="X157" s="62">
        <f t="shared" si="3"/>
        <v>0</v>
      </c>
    </row>
    <row r="158" spans="1:24" ht="15">
      <c r="A158" s="28"/>
      <c r="B158" s="16"/>
      <c r="C158" s="24"/>
      <c r="D158" s="25"/>
      <c r="E158" s="25"/>
      <c r="F158" s="25"/>
      <c r="G158" s="25"/>
      <c r="H158" s="18" t="s">
        <v>45</v>
      </c>
      <c r="I158" s="18" t="s">
        <v>45</v>
      </c>
      <c r="J158" s="26"/>
      <c r="K158" s="26"/>
      <c r="L158" s="26"/>
      <c r="M158" s="26"/>
      <c r="N158" s="26"/>
      <c r="O158" s="37"/>
      <c r="P158" s="26"/>
      <c r="Q158" s="26">
        <v>614</v>
      </c>
      <c r="R158" s="26"/>
      <c r="S158" s="26"/>
      <c r="T158" s="31"/>
      <c r="U158" s="26"/>
      <c r="V158" s="26"/>
      <c r="W158" s="62"/>
      <c r="X158" s="62">
        <f t="shared" si="3"/>
        <v>0</v>
      </c>
    </row>
    <row r="159" spans="1:24" ht="15">
      <c r="A159" s="28"/>
      <c r="B159" s="16"/>
      <c r="C159" s="24"/>
      <c r="D159" s="25"/>
      <c r="E159" s="25"/>
      <c r="F159" s="25"/>
      <c r="G159" s="25"/>
      <c r="H159" s="18" t="s">
        <v>45</v>
      </c>
      <c r="I159" s="18" t="s">
        <v>45</v>
      </c>
      <c r="J159" s="26"/>
      <c r="K159" s="26"/>
      <c r="L159" s="26"/>
      <c r="M159" s="26"/>
      <c r="N159" s="26"/>
      <c r="O159" s="37"/>
      <c r="P159" s="26"/>
      <c r="Q159" s="26">
        <v>614</v>
      </c>
      <c r="R159" s="26"/>
      <c r="S159" s="26"/>
      <c r="T159" s="31"/>
      <c r="U159" s="26"/>
      <c r="V159" s="26"/>
      <c r="W159" s="62"/>
      <c r="X159" s="62">
        <f t="shared" si="3"/>
        <v>0</v>
      </c>
    </row>
    <row r="160" spans="1:24" ht="15">
      <c r="A160" s="28"/>
      <c r="B160" s="16"/>
      <c r="C160" s="24"/>
      <c r="D160" s="25"/>
      <c r="E160" s="25"/>
      <c r="F160" s="25"/>
      <c r="G160" s="25"/>
      <c r="H160" s="18" t="s">
        <v>45</v>
      </c>
      <c r="I160" s="18" t="s">
        <v>45</v>
      </c>
      <c r="J160" s="26"/>
      <c r="K160" s="26"/>
      <c r="L160" s="26"/>
      <c r="M160" s="26"/>
      <c r="N160" s="26"/>
      <c r="O160" s="37"/>
      <c r="P160" s="26"/>
      <c r="Q160" s="26">
        <v>614</v>
      </c>
      <c r="R160" s="26"/>
      <c r="S160" s="26"/>
      <c r="T160" s="31"/>
      <c r="U160" s="26"/>
      <c r="V160" s="26"/>
      <c r="W160" s="62"/>
      <c r="X160" s="62">
        <f t="shared" si="3"/>
        <v>0</v>
      </c>
    </row>
    <row r="161" spans="1:24" ht="15">
      <c r="A161" s="28"/>
      <c r="B161" s="16"/>
      <c r="C161" s="24"/>
      <c r="D161" s="25"/>
      <c r="E161" s="25"/>
      <c r="F161" s="25"/>
      <c r="G161" s="25"/>
      <c r="H161" s="18" t="s">
        <v>45</v>
      </c>
      <c r="I161" s="18" t="s">
        <v>45</v>
      </c>
      <c r="J161" s="26"/>
      <c r="K161" s="26"/>
      <c r="L161" s="26"/>
      <c r="M161" s="26"/>
      <c r="N161" s="26"/>
      <c r="O161" s="37"/>
      <c r="P161" s="26"/>
      <c r="Q161" s="26">
        <v>614</v>
      </c>
      <c r="R161" s="26"/>
      <c r="S161" s="26"/>
      <c r="T161" s="31"/>
      <c r="U161" s="26"/>
      <c r="V161" s="26"/>
      <c r="W161" s="62"/>
      <c r="X161" s="62">
        <f t="shared" si="3"/>
        <v>0</v>
      </c>
    </row>
    <row r="162" spans="1:24" ht="15">
      <c r="A162" s="28"/>
      <c r="B162" s="16"/>
      <c r="C162" s="24"/>
      <c r="D162" s="25"/>
      <c r="E162" s="25"/>
      <c r="F162" s="25"/>
      <c r="G162" s="25"/>
      <c r="H162" s="18" t="s">
        <v>45</v>
      </c>
      <c r="I162" s="18" t="s">
        <v>45</v>
      </c>
      <c r="J162" s="26"/>
      <c r="K162" s="26"/>
      <c r="L162" s="26"/>
      <c r="M162" s="26"/>
      <c r="N162" s="26"/>
      <c r="O162" s="37"/>
      <c r="P162" s="26"/>
      <c r="Q162" s="26">
        <v>614</v>
      </c>
      <c r="R162" s="26"/>
      <c r="S162" s="26"/>
      <c r="T162" s="31"/>
      <c r="U162" s="26"/>
      <c r="V162" s="26"/>
      <c r="W162" s="62"/>
      <c r="X162" s="62">
        <f t="shared" si="3"/>
        <v>0</v>
      </c>
    </row>
    <row r="163" spans="1:24" ht="15">
      <c r="A163" s="28"/>
      <c r="B163" s="16"/>
      <c r="C163" s="24"/>
      <c r="D163" s="25"/>
      <c r="E163" s="25"/>
      <c r="F163" s="25"/>
      <c r="G163" s="25"/>
      <c r="H163" s="18" t="s">
        <v>45</v>
      </c>
      <c r="I163" s="18" t="s">
        <v>45</v>
      </c>
      <c r="J163" s="26"/>
      <c r="K163" s="26"/>
      <c r="L163" s="26"/>
      <c r="M163" s="26"/>
      <c r="N163" s="26"/>
      <c r="O163" s="37"/>
      <c r="P163" s="26"/>
      <c r="Q163" s="26">
        <v>614</v>
      </c>
      <c r="R163" s="26"/>
      <c r="S163" s="26"/>
      <c r="T163" s="31"/>
      <c r="U163" s="26"/>
      <c r="V163" s="26"/>
      <c r="W163" s="62"/>
      <c r="X163" s="62">
        <f t="shared" si="3"/>
        <v>0</v>
      </c>
    </row>
    <row r="164" spans="1:24" ht="15">
      <c r="A164" s="28"/>
      <c r="B164" s="16"/>
      <c r="C164" s="24"/>
      <c r="D164" s="25"/>
      <c r="E164" s="25"/>
      <c r="F164" s="25"/>
      <c r="G164" s="25"/>
      <c r="H164" s="18" t="s">
        <v>45</v>
      </c>
      <c r="I164" s="18" t="s">
        <v>45</v>
      </c>
      <c r="J164" s="26"/>
      <c r="K164" s="26"/>
      <c r="L164" s="26"/>
      <c r="M164" s="26"/>
      <c r="N164" s="26"/>
      <c r="O164" s="37"/>
      <c r="P164" s="26"/>
      <c r="Q164" s="26">
        <v>614</v>
      </c>
      <c r="R164" s="26"/>
      <c r="S164" s="26"/>
      <c r="T164" s="31"/>
      <c r="U164" s="26"/>
      <c r="V164" s="26"/>
      <c r="W164" s="62"/>
      <c r="X164" s="62">
        <f t="shared" si="3"/>
        <v>0</v>
      </c>
    </row>
    <row r="165" spans="1:24" ht="15">
      <c r="A165" s="28"/>
      <c r="B165" s="16"/>
      <c r="C165" s="24"/>
      <c r="D165" s="25"/>
      <c r="E165" s="25"/>
      <c r="F165" s="25"/>
      <c r="G165" s="25"/>
      <c r="H165" s="18" t="s">
        <v>45</v>
      </c>
      <c r="I165" s="18" t="s">
        <v>45</v>
      </c>
      <c r="J165" s="26"/>
      <c r="K165" s="26"/>
      <c r="L165" s="26"/>
      <c r="M165" s="26"/>
      <c r="N165" s="26"/>
      <c r="O165" s="37"/>
      <c r="P165" s="26"/>
      <c r="Q165" s="26">
        <v>614</v>
      </c>
      <c r="R165" s="26"/>
      <c r="S165" s="26"/>
      <c r="T165" s="31"/>
      <c r="U165" s="26"/>
      <c r="V165" s="26"/>
      <c r="W165" s="62"/>
      <c r="X165" s="62">
        <f t="shared" si="3"/>
        <v>0</v>
      </c>
    </row>
    <row r="166" spans="1:24" ht="15">
      <c r="A166" s="28"/>
      <c r="B166" s="16"/>
      <c r="C166" s="24"/>
      <c r="D166" s="25"/>
      <c r="E166" s="25"/>
      <c r="F166" s="25"/>
      <c r="G166" s="26"/>
      <c r="H166" s="18" t="s">
        <v>45</v>
      </c>
      <c r="I166" s="18" t="s">
        <v>45</v>
      </c>
      <c r="J166" s="26"/>
      <c r="K166" s="26"/>
      <c r="L166" s="26"/>
      <c r="M166" s="26"/>
      <c r="N166" s="26"/>
      <c r="O166" s="37"/>
      <c r="P166" s="26"/>
      <c r="Q166" s="26">
        <v>616</v>
      </c>
      <c r="R166" s="26"/>
      <c r="S166" s="26"/>
      <c r="T166" s="31"/>
      <c r="U166" s="26"/>
      <c r="V166" s="26"/>
      <c r="W166" s="62"/>
      <c r="X166" s="62">
        <f t="shared" si="3"/>
        <v>0</v>
      </c>
    </row>
    <row r="167" spans="1:24" ht="15">
      <c r="A167" s="28"/>
      <c r="B167" s="16"/>
      <c r="C167" s="24"/>
      <c r="D167" s="25"/>
      <c r="E167" s="25"/>
      <c r="F167" s="25"/>
      <c r="G167" s="26"/>
      <c r="H167" s="18" t="s">
        <v>45</v>
      </c>
      <c r="I167" s="18" t="s">
        <v>45</v>
      </c>
      <c r="J167" s="26"/>
      <c r="K167" s="26"/>
      <c r="L167" s="26"/>
      <c r="M167" s="26"/>
      <c r="N167" s="26"/>
      <c r="O167" s="37"/>
      <c r="P167" s="26"/>
      <c r="Q167" s="26">
        <v>616</v>
      </c>
      <c r="R167" s="26"/>
      <c r="S167" s="26"/>
      <c r="T167" s="31"/>
      <c r="U167" s="26"/>
      <c r="V167" s="26"/>
      <c r="W167" s="62"/>
      <c r="X167" s="62">
        <f t="shared" si="3"/>
        <v>0</v>
      </c>
    </row>
    <row r="168" spans="1:24" ht="15">
      <c r="A168" s="28"/>
      <c r="B168" s="16"/>
      <c r="C168" s="24"/>
      <c r="D168" s="25"/>
      <c r="E168" s="25"/>
      <c r="F168" s="25"/>
      <c r="G168" s="26"/>
      <c r="H168" s="18" t="s">
        <v>45</v>
      </c>
      <c r="I168" s="18" t="s">
        <v>45</v>
      </c>
      <c r="J168" s="26"/>
      <c r="K168" s="26"/>
      <c r="L168" s="26"/>
      <c r="M168" s="26"/>
      <c r="N168" s="26"/>
      <c r="O168" s="37"/>
      <c r="P168" s="26"/>
      <c r="Q168" s="26">
        <v>616</v>
      </c>
      <c r="R168" s="26"/>
      <c r="S168" s="26"/>
      <c r="T168" s="31"/>
      <c r="U168" s="26"/>
      <c r="V168" s="26"/>
      <c r="W168" s="62"/>
      <c r="X168" s="62">
        <f t="shared" si="3"/>
        <v>0</v>
      </c>
    </row>
    <row r="169" spans="1:24" ht="15">
      <c r="A169" s="28"/>
      <c r="B169" s="26"/>
      <c r="C169" s="26"/>
      <c r="D169" s="26"/>
      <c r="E169" s="32"/>
      <c r="F169" s="26"/>
      <c r="G169" s="26"/>
      <c r="H169" s="18" t="s">
        <v>45</v>
      </c>
      <c r="I169" s="18" t="s">
        <v>45</v>
      </c>
      <c r="J169" s="26"/>
      <c r="K169" s="26"/>
      <c r="L169" s="26"/>
      <c r="M169" s="26"/>
      <c r="N169" s="26"/>
      <c r="O169" s="26"/>
      <c r="P169" s="292" t="s">
        <v>46</v>
      </c>
      <c r="Q169" s="292"/>
      <c r="R169" s="292"/>
      <c r="S169" s="292"/>
      <c r="T169" s="42">
        <f>SUM(T138:T168)</f>
        <v>0</v>
      </c>
      <c r="U169" s="63">
        <f>SUM(U138:U168)</f>
        <v>0</v>
      </c>
      <c r="V169" s="43"/>
      <c r="W169" s="43"/>
      <c r="X169" s="42">
        <f>SUM(X138:X168)</f>
        <v>0</v>
      </c>
    </row>
    <row r="171" ht="15.75" thickBot="1"/>
    <row r="172" spans="1:24" ht="45.75" thickBot="1">
      <c r="A172" s="11" t="s">
        <v>21</v>
      </c>
      <c r="B172" s="11" t="s">
        <v>22</v>
      </c>
      <c r="C172" s="11" t="s">
        <v>23</v>
      </c>
      <c r="D172" s="12" t="s">
        <v>24</v>
      </c>
      <c r="E172" s="11" t="s">
        <v>25</v>
      </c>
      <c r="F172" s="13" t="s">
        <v>26</v>
      </c>
      <c r="G172" s="11" t="s">
        <v>27</v>
      </c>
      <c r="H172" s="13" t="s">
        <v>28</v>
      </c>
      <c r="I172" s="13" t="s">
        <v>29</v>
      </c>
      <c r="J172" s="13" t="s">
        <v>30</v>
      </c>
      <c r="K172" s="13" t="s">
        <v>31</v>
      </c>
      <c r="L172" s="13" t="s">
        <v>32</v>
      </c>
      <c r="M172" s="13" t="s">
        <v>33</v>
      </c>
      <c r="N172" s="13" t="s">
        <v>34</v>
      </c>
      <c r="O172" s="11" t="s">
        <v>35</v>
      </c>
      <c r="P172" s="13" t="s">
        <v>36</v>
      </c>
      <c r="Q172" s="13" t="s">
        <v>37</v>
      </c>
      <c r="R172" s="13" t="s">
        <v>38</v>
      </c>
      <c r="S172" s="13" t="s">
        <v>39</v>
      </c>
      <c r="T172" s="14" t="s">
        <v>40</v>
      </c>
      <c r="U172" s="11" t="s">
        <v>41</v>
      </c>
      <c r="V172" s="11" t="s">
        <v>42</v>
      </c>
      <c r="W172" s="15" t="s">
        <v>43</v>
      </c>
      <c r="X172" s="14" t="s">
        <v>44</v>
      </c>
    </row>
    <row r="173" spans="1:24" ht="15">
      <c r="A173" s="28"/>
      <c r="B173" s="16"/>
      <c r="C173" s="24"/>
      <c r="D173" s="25"/>
      <c r="E173" s="25"/>
      <c r="F173" s="25"/>
      <c r="G173" s="26"/>
      <c r="H173" s="18" t="s">
        <v>45</v>
      </c>
      <c r="I173" s="18" t="s">
        <v>45</v>
      </c>
      <c r="J173" s="26"/>
      <c r="K173" s="26"/>
      <c r="L173" s="26"/>
      <c r="M173" s="26"/>
      <c r="N173" s="26"/>
      <c r="O173" s="37"/>
      <c r="P173" s="26"/>
      <c r="Q173" s="26">
        <v>616</v>
      </c>
      <c r="R173" s="26"/>
      <c r="S173" s="26"/>
      <c r="T173" s="31"/>
      <c r="U173" s="26"/>
      <c r="V173" s="19"/>
      <c r="W173" s="62"/>
      <c r="X173" s="62">
        <f>T173-U173</f>
        <v>0</v>
      </c>
    </row>
    <row r="174" spans="1:24" ht="15">
      <c r="A174" s="28"/>
      <c r="B174" s="16"/>
      <c r="C174" s="24"/>
      <c r="D174" s="25"/>
      <c r="E174" s="25"/>
      <c r="F174" s="25"/>
      <c r="G174" s="26"/>
      <c r="H174" s="18" t="s">
        <v>45</v>
      </c>
      <c r="I174" s="18" t="s">
        <v>45</v>
      </c>
      <c r="J174" s="26"/>
      <c r="K174" s="26"/>
      <c r="L174" s="26"/>
      <c r="M174" s="26"/>
      <c r="N174" s="26"/>
      <c r="O174" s="37"/>
      <c r="P174" s="26"/>
      <c r="Q174" s="26">
        <v>616</v>
      </c>
      <c r="R174" s="26"/>
      <c r="S174" s="26"/>
      <c r="T174" s="31"/>
      <c r="U174" s="26"/>
      <c r="V174" s="26"/>
      <c r="W174" s="62"/>
      <c r="X174" s="62">
        <f aca="true" t="shared" si="4" ref="X174:X179">T174-U174</f>
        <v>0</v>
      </c>
    </row>
    <row r="175" spans="1:24" ht="15">
      <c r="A175" s="28"/>
      <c r="B175" s="16"/>
      <c r="C175" s="24"/>
      <c r="D175" s="25"/>
      <c r="E175" s="25"/>
      <c r="F175" s="25"/>
      <c r="G175" s="26"/>
      <c r="H175" s="18" t="s">
        <v>45</v>
      </c>
      <c r="I175" s="18" t="s">
        <v>45</v>
      </c>
      <c r="J175" s="26"/>
      <c r="K175" s="26"/>
      <c r="L175" s="26"/>
      <c r="M175" s="26"/>
      <c r="N175" s="26"/>
      <c r="O175" s="37"/>
      <c r="P175" s="26"/>
      <c r="Q175" s="26">
        <v>616</v>
      </c>
      <c r="R175" s="26"/>
      <c r="S175" s="26"/>
      <c r="T175" s="31"/>
      <c r="U175" s="26"/>
      <c r="V175" s="26"/>
      <c r="W175" s="62"/>
      <c r="X175" s="62">
        <f t="shared" si="4"/>
        <v>0</v>
      </c>
    </row>
    <row r="176" spans="1:24" ht="15">
      <c r="A176" s="28"/>
      <c r="B176" s="16"/>
      <c r="C176" s="24"/>
      <c r="D176" s="25"/>
      <c r="E176" s="25"/>
      <c r="F176" s="25"/>
      <c r="G176" s="26"/>
      <c r="H176" s="18" t="s">
        <v>45</v>
      </c>
      <c r="I176" s="18" t="s">
        <v>45</v>
      </c>
      <c r="J176" s="26"/>
      <c r="K176" s="26"/>
      <c r="L176" s="26"/>
      <c r="M176" s="26"/>
      <c r="N176" s="26"/>
      <c r="O176" s="37"/>
      <c r="P176" s="26"/>
      <c r="Q176" s="26">
        <v>616</v>
      </c>
      <c r="R176" s="26"/>
      <c r="S176" s="26"/>
      <c r="T176" s="31"/>
      <c r="U176" s="26"/>
      <c r="V176" s="26"/>
      <c r="W176" s="62"/>
      <c r="X176" s="62">
        <f t="shared" si="4"/>
        <v>0</v>
      </c>
    </row>
    <row r="177" spans="1:24" ht="15">
      <c r="A177" s="28"/>
      <c r="B177" s="16"/>
      <c r="C177" s="24"/>
      <c r="D177" s="25"/>
      <c r="E177" s="25"/>
      <c r="F177" s="25"/>
      <c r="G177" s="26"/>
      <c r="H177" s="18" t="s">
        <v>45</v>
      </c>
      <c r="I177" s="18" t="s">
        <v>45</v>
      </c>
      <c r="J177" s="26"/>
      <c r="K177" s="26"/>
      <c r="L177" s="26"/>
      <c r="M177" s="26"/>
      <c r="N177" s="26"/>
      <c r="O177" s="37"/>
      <c r="P177" s="26"/>
      <c r="Q177" s="26">
        <v>616</v>
      </c>
      <c r="R177" s="26"/>
      <c r="S177" s="26"/>
      <c r="T177" s="31"/>
      <c r="U177" s="26"/>
      <c r="V177" s="26"/>
      <c r="W177" s="62"/>
      <c r="X177" s="62">
        <f t="shared" si="4"/>
        <v>0</v>
      </c>
    </row>
    <row r="178" spans="1:24" ht="15">
      <c r="A178" s="28"/>
      <c r="B178" s="16"/>
      <c r="C178" s="24"/>
      <c r="D178" s="25"/>
      <c r="E178" s="25"/>
      <c r="F178" s="25"/>
      <c r="G178" s="26"/>
      <c r="H178" s="18" t="s">
        <v>45</v>
      </c>
      <c r="I178" s="18" t="s">
        <v>45</v>
      </c>
      <c r="J178" s="26"/>
      <c r="K178" s="26"/>
      <c r="L178" s="26"/>
      <c r="M178" s="26"/>
      <c r="N178" s="26"/>
      <c r="O178" s="37"/>
      <c r="P178" s="26"/>
      <c r="Q178" s="26">
        <v>616</v>
      </c>
      <c r="R178" s="26"/>
      <c r="S178" s="26"/>
      <c r="T178" s="31"/>
      <c r="U178" s="26"/>
      <c r="V178" s="26"/>
      <c r="W178" s="62"/>
      <c r="X178" s="62">
        <f t="shared" si="4"/>
        <v>0</v>
      </c>
    </row>
    <row r="179" spans="1:24" ht="15">
      <c r="A179" s="28"/>
      <c r="B179" s="16"/>
      <c r="C179" s="24"/>
      <c r="D179" s="25"/>
      <c r="E179" s="25"/>
      <c r="F179" s="25"/>
      <c r="G179" s="26"/>
      <c r="H179" s="18" t="s">
        <v>45</v>
      </c>
      <c r="I179" s="18" t="s">
        <v>45</v>
      </c>
      <c r="J179" s="26"/>
      <c r="K179" s="26"/>
      <c r="L179" s="26"/>
      <c r="M179" s="26"/>
      <c r="N179" s="26"/>
      <c r="O179" s="37"/>
      <c r="P179" s="26"/>
      <c r="Q179" s="26">
        <v>616</v>
      </c>
      <c r="R179" s="26"/>
      <c r="S179" s="26"/>
      <c r="T179" s="31"/>
      <c r="U179" s="26"/>
      <c r="V179" s="26"/>
      <c r="W179" s="62"/>
      <c r="X179" s="62">
        <f t="shared" si="4"/>
        <v>0</v>
      </c>
    </row>
    <row r="180" spans="1:24" ht="15">
      <c r="A180" s="28"/>
      <c r="B180" s="16"/>
      <c r="C180" s="24"/>
      <c r="D180" s="24"/>
      <c r="E180" s="35"/>
      <c r="F180" s="25"/>
      <c r="G180" s="25"/>
      <c r="H180" s="18"/>
      <c r="I180" s="18"/>
      <c r="J180" s="26"/>
      <c r="K180" s="26"/>
      <c r="L180" s="26"/>
      <c r="M180" s="26"/>
      <c r="N180" s="26"/>
      <c r="O180" s="37"/>
      <c r="P180" s="26"/>
      <c r="Q180" s="25"/>
      <c r="R180" s="27"/>
      <c r="S180" s="27"/>
      <c r="T180" s="31"/>
      <c r="U180" s="26"/>
      <c r="V180" s="26"/>
      <c r="W180" s="26"/>
      <c r="X180" s="62"/>
    </row>
    <row r="181" spans="1:24" ht="15">
      <c r="A181" s="28"/>
      <c r="B181" s="16"/>
      <c r="C181" s="24"/>
      <c r="D181" s="29"/>
      <c r="E181" s="25"/>
      <c r="F181" s="25"/>
      <c r="G181" s="25"/>
      <c r="H181" s="18"/>
      <c r="I181" s="18"/>
      <c r="J181" s="26"/>
      <c r="K181" s="26"/>
      <c r="L181" s="26"/>
      <c r="M181" s="26"/>
      <c r="N181" s="26"/>
      <c r="O181" s="37"/>
      <c r="P181" s="26"/>
      <c r="Q181" s="25"/>
      <c r="R181" s="27"/>
      <c r="S181" s="27"/>
      <c r="T181" s="31"/>
      <c r="U181" s="26"/>
      <c r="V181" s="26"/>
      <c r="W181" s="26"/>
      <c r="X181" s="62"/>
    </row>
    <row r="182" spans="1:24" ht="15">
      <c r="A182" s="28"/>
      <c r="B182" s="16"/>
      <c r="C182" s="24"/>
      <c r="D182" s="25"/>
      <c r="E182" s="25"/>
      <c r="F182" s="25"/>
      <c r="G182" s="26"/>
      <c r="H182" s="18"/>
      <c r="I182" s="18"/>
      <c r="J182" s="26"/>
      <c r="K182" s="26"/>
      <c r="L182" s="26"/>
      <c r="M182" s="26"/>
      <c r="N182" s="26"/>
      <c r="O182" s="37"/>
      <c r="P182" s="26"/>
      <c r="Q182" s="25"/>
      <c r="R182" s="27"/>
      <c r="S182" s="27"/>
      <c r="T182" s="31"/>
      <c r="U182" s="26"/>
      <c r="V182" s="26"/>
      <c r="W182" s="26"/>
      <c r="X182" s="62"/>
    </row>
    <row r="183" spans="1:24" ht="15">
      <c r="A183" s="28"/>
      <c r="B183" s="16"/>
      <c r="C183" s="24"/>
      <c r="D183" s="25"/>
      <c r="E183" s="25"/>
      <c r="F183" s="25"/>
      <c r="G183" s="26"/>
      <c r="H183" s="18"/>
      <c r="I183" s="18"/>
      <c r="J183" s="26"/>
      <c r="K183" s="26"/>
      <c r="L183" s="26"/>
      <c r="M183" s="26"/>
      <c r="N183" s="26"/>
      <c r="O183" s="37"/>
      <c r="P183" s="26"/>
      <c r="Q183" s="25"/>
      <c r="R183" s="27"/>
      <c r="S183" s="27"/>
      <c r="T183" s="31"/>
      <c r="U183" s="26"/>
      <c r="V183" s="26"/>
      <c r="W183" s="26"/>
      <c r="X183" s="62"/>
    </row>
    <row r="184" spans="1:24" ht="15">
      <c r="A184" s="28"/>
      <c r="B184" s="16"/>
      <c r="C184" s="24"/>
      <c r="D184" s="25"/>
      <c r="E184" s="25"/>
      <c r="F184" s="25"/>
      <c r="G184" s="26"/>
      <c r="H184" s="18"/>
      <c r="I184" s="18"/>
      <c r="J184" s="26"/>
      <c r="K184" s="26"/>
      <c r="L184" s="26"/>
      <c r="M184" s="26"/>
      <c r="N184" s="26"/>
      <c r="O184" s="37"/>
      <c r="P184" s="26"/>
      <c r="Q184" s="25"/>
      <c r="R184" s="26"/>
      <c r="S184" s="26"/>
      <c r="T184" s="31"/>
      <c r="U184" s="26"/>
      <c r="V184" s="26"/>
      <c r="W184" s="26"/>
      <c r="X184" s="62"/>
    </row>
    <row r="185" spans="1:24" ht="15">
      <c r="A185" s="28"/>
      <c r="B185" s="16"/>
      <c r="C185" s="24"/>
      <c r="D185" s="25"/>
      <c r="E185" s="25"/>
      <c r="F185" s="25"/>
      <c r="G185" s="26"/>
      <c r="H185" s="18"/>
      <c r="I185" s="18"/>
      <c r="J185" s="26"/>
      <c r="K185" s="26"/>
      <c r="L185" s="26"/>
      <c r="M185" s="26"/>
      <c r="N185" s="26"/>
      <c r="O185" s="37"/>
      <c r="P185" s="26"/>
      <c r="Q185" s="25"/>
      <c r="R185" s="26"/>
      <c r="S185" s="26"/>
      <c r="T185" s="31"/>
      <c r="U185" s="26"/>
      <c r="V185" s="26"/>
      <c r="W185" s="26"/>
      <c r="X185" s="62"/>
    </row>
    <row r="186" spans="1:24" ht="15">
      <c r="A186" s="28"/>
      <c r="B186" s="16"/>
      <c r="C186" s="24"/>
      <c r="D186" s="25"/>
      <c r="E186" s="25"/>
      <c r="F186" s="25"/>
      <c r="G186" s="26"/>
      <c r="H186" s="18"/>
      <c r="I186" s="18"/>
      <c r="J186" s="26"/>
      <c r="K186" s="26"/>
      <c r="L186" s="26"/>
      <c r="M186" s="26"/>
      <c r="N186" s="26"/>
      <c r="O186" s="37"/>
      <c r="P186" s="26"/>
      <c r="Q186" s="26"/>
      <c r="R186" s="26"/>
      <c r="S186" s="26"/>
      <c r="T186" s="31"/>
      <c r="U186" s="26"/>
      <c r="V186" s="26"/>
      <c r="W186" s="26"/>
      <c r="X186" s="62"/>
    </row>
    <row r="187" spans="1:24" ht="15">
      <c r="A187" s="28"/>
      <c r="B187" s="16"/>
      <c r="C187" s="24"/>
      <c r="D187" s="25"/>
      <c r="E187" s="25"/>
      <c r="F187" s="25"/>
      <c r="G187" s="26"/>
      <c r="H187" s="18"/>
      <c r="I187" s="18"/>
      <c r="J187" s="26"/>
      <c r="K187" s="26"/>
      <c r="L187" s="26"/>
      <c r="M187" s="26"/>
      <c r="N187" s="26"/>
      <c r="O187" s="37"/>
      <c r="P187" s="26"/>
      <c r="Q187" s="26"/>
      <c r="R187" s="26"/>
      <c r="S187" s="26"/>
      <c r="T187" s="31"/>
      <c r="U187" s="27"/>
      <c r="V187" s="27"/>
      <c r="W187" s="27"/>
      <c r="X187" s="62"/>
    </row>
    <row r="188" spans="1:24" ht="15">
      <c r="A188" s="28"/>
      <c r="B188" s="16"/>
      <c r="C188" s="24"/>
      <c r="D188" s="25"/>
      <c r="E188" s="25"/>
      <c r="F188" s="25"/>
      <c r="G188" s="26"/>
      <c r="H188" s="18"/>
      <c r="I188" s="18"/>
      <c r="J188" s="26"/>
      <c r="K188" s="26"/>
      <c r="L188" s="26"/>
      <c r="M188" s="26"/>
      <c r="N188" s="26"/>
      <c r="O188" s="37"/>
      <c r="P188" s="26"/>
      <c r="Q188" s="26"/>
      <c r="R188" s="26"/>
      <c r="S188" s="26"/>
      <c r="T188" s="31"/>
      <c r="U188" s="27"/>
      <c r="V188" s="27"/>
      <c r="W188" s="27"/>
      <c r="X188" s="62"/>
    </row>
    <row r="189" spans="1:24" ht="15">
      <c r="A189" s="28"/>
      <c r="B189" s="16"/>
      <c r="C189" s="24"/>
      <c r="D189" s="25"/>
      <c r="E189" s="25"/>
      <c r="F189" s="25"/>
      <c r="G189" s="26"/>
      <c r="H189" s="18"/>
      <c r="I189" s="18"/>
      <c r="J189" s="26"/>
      <c r="K189" s="26"/>
      <c r="L189" s="26"/>
      <c r="M189" s="26"/>
      <c r="N189" s="26"/>
      <c r="O189" s="37"/>
      <c r="P189" s="26"/>
      <c r="Q189" s="26"/>
      <c r="R189" s="26"/>
      <c r="S189" s="26"/>
      <c r="T189" s="31"/>
      <c r="U189" s="27"/>
      <c r="V189" s="27"/>
      <c r="W189" s="27"/>
      <c r="X189" s="62"/>
    </row>
    <row r="190" spans="1:24" ht="15">
      <c r="A190" s="28"/>
      <c r="B190" s="16"/>
      <c r="C190" s="24"/>
      <c r="D190" s="25"/>
      <c r="E190" s="25"/>
      <c r="F190" s="25"/>
      <c r="G190" s="26"/>
      <c r="H190" s="18"/>
      <c r="I190" s="18"/>
      <c r="J190" s="26"/>
      <c r="K190" s="26"/>
      <c r="L190" s="26"/>
      <c r="M190" s="26"/>
      <c r="N190" s="26"/>
      <c r="O190" s="37"/>
      <c r="P190" s="26"/>
      <c r="Q190" s="26"/>
      <c r="R190" s="26"/>
      <c r="S190" s="26"/>
      <c r="T190" s="31"/>
      <c r="U190" s="27"/>
      <c r="V190" s="27"/>
      <c r="W190" s="27"/>
      <c r="X190" s="62"/>
    </row>
    <row r="191" spans="1:24" ht="15">
      <c r="A191" s="28"/>
      <c r="B191" s="16"/>
      <c r="C191" s="24"/>
      <c r="D191" s="25"/>
      <c r="E191" s="25"/>
      <c r="F191" s="25"/>
      <c r="G191" s="26"/>
      <c r="H191" s="18"/>
      <c r="I191" s="18"/>
      <c r="J191" s="26"/>
      <c r="K191" s="26"/>
      <c r="L191" s="26"/>
      <c r="M191" s="26"/>
      <c r="N191" s="26"/>
      <c r="O191" s="37"/>
      <c r="P191" s="26"/>
      <c r="Q191" s="26"/>
      <c r="R191" s="26"/>
      <c r="S191" s="26"/>
      <c r="T191" s="31"/>
      <c r="U191" s="26"/>
      <c r="V191" s="26"/>
      <c r="W191" s="26"/>
      <c r="X191" s="62"/>
    </row>
    <row r="192" spans="1:24" ht="15">
      <c r="A192" s="28"/>
      <c r="B192" s="16"/>
      <c r="C192" s="24"/>
      <c r="D192" s="25"/>
      <c r="E192" s="25"/>
      <c r="F192" s="25"/>
      <c r="G192" s="26"/>
      <c r="H192" s="18"/>
      <c r="I192" s="18"/>
      <c r="J192" s="26"/>
      <c r="K192" s="26"/>
      <c r="L192" s="26"/>
      <c r="M192" s="26"/>
      <c r="N192" s="26"/>
      <c r="O192" s="37"/>
      <c r="P192" s="26"/>
      <c r="Q192" s="26"/>
      <c r="R192" s="26"/>
      <c r="S192" s="26"/>
      <c r="T192" s="31"/>
      <c r="U192" s="26"/>
      <c r="V192" s="26"/>
      <c r="W192" s="26"/>
      <c r="X192" s="62"/>
    </row>
    <row r="193" spans="1:24" ht="15">
      <c r="A193" s="28"/>
      <c r="B193" s="16"/>
      <c r="C193" s="24"/>
      <c r="D193" s="25"/>
      <c r="E193" s="25"/>
      <c r="F193" s="25"/>
      <c r="G193" s="26"/>
      <c r="H193" s="18"/>
      <c r="I193" s="18"/>
      <c r="J193" s="26"/>
      <c r="K193" s="26"/>
      <c r="L193" s="26"/>
      <c r="M193" s="26"/>
      <c r="N193" s="26"/>
      <c r="O193" s="37"/>
      <c r="P193" s="26"/>
      <c r="Q193" s="26"/>
      <c r="R193" s="26"/>
      <c r="S193" s="26"/>
      <c r="T193" s="31"/>
      <c r="U193" s="26"/>
      <c r="V193" s="26"/>
      <c r="W193" s="26"/>
      <c r="X193" s="62"/>
    </row>
    <row r="194" spans="1:24" ht="15">
      <c r="A194" s="28"/>
      <c r="B194" s="16"/>
      <c r="C194" s="24"/>
      <c r="D194" s="25"/>
      <c r="E194" s="25"/>
      <c r="F194" s="25"/>
      <c r="G194" s="26"/>
      <c r="H194" s="18"/>
      <c r="I194" s="18"/>
      <c r="J194" s="26"/>
      <c r="K194" s="26"/>
      <c r="L194" s="26"/>
      <c r="M194" s="26"/>
      <c r="N194" s="26"/>
      <c r="O194" s="37"/>
      <c r="P194" s="26"/>
      <c r="Q194" s="26"/>
      <c r="R194" s="26"/>
      <c r="S194" s="26"/>
      <c r="T194" s="31"/>
      <c r="U194" s="26"/>
      <c r="V194" s="26"/>
      <c r="W194" s="26"/>
      <c r="X194" s="62"/>
    </row>
    <row r="195" spans="1:24" ht="15">
      <c r="A195" s="28"/>
      <c r="B195" s="16"/>
      <c r="C195" s="24"/>
      <c r="D195" s="25"/>
      <c r="E195" s="25"/>
      <c r="F195" s="25"/>
      <c r="G195" s="26"/>
      <c r="H195" s="18"/>
      <c r="I195" s="18"/>
      <c r="J195" s="26"/>
      <c r="K195" s="26"/>
      <c r="L195" s="26"/>
      <c r="M195" s="26"/>
      <c r="N195" s="26"/>
      <c r="O195" s="37"/>
      <c r="P195" s="26"/>
      <c r="Q195" s="26"/>
      <c r="R195" s="26"/>
      <c r="S195" s="26"/>
      <c r="T195" s="31"/>
      <c r="U195" s="26"/>
      <c r="V195" s="26"/>
      <c r="W195" s="26"/>
      <c r="X195" s="62"/>
    </row>
    <row r="196" spans="1:24" ht="15">
      <c r="A196" s="28"/>
      <c r="B196" s="16"/>
      <c r="C196" s="24"/>
      <c r="D196" s="25"/>
      <c r="E196" s="25"/>
      <c r="F196" s="25"/>
      <c r="G196" s="26"/>
      <c r="H196" s="18"/>
      <c r="I196" s="18"/>
      <c r="J196" s="26"/>
      <c r="K196" s="26"/>
      <c r="L196" s="26"/>
      <c r="M196" s="26"/>
      <c r="N196" s="26"/>
      <c r="O196" s="37"/>
      <c r="P196" s="26"/>
      <c r="Q196" s="26"/>
      <c r="R196" s="26"/>
      <c r="S196" s="26"/>
      <c r="T196" s="31"/>
      <c r="U196" s="26"/>
      <c r="V196" s="26"/>
      <c r="W196" s="26"/>
      <c r="X196" s="62"/>
    </row>
    <row r="197" spans="1:24" ht="15">
      <c r="A197" s="28"/>
      <c r="B197" s="16"/>
      <c r="C197" s="24"/>
      <c r="D197" s="25"/>
      <c r="E197" s="25"/>
      <c r="F197" s="25"/>
      <c r="G197" s="26"/>
      <c r="H197" s="18"/>
      <c r="I197" s="18"/>
      <c r="J197" s="26"/>
      <c r="K197" s="26"/>
      <c r="L197" s="26"/>
      <c r="M197" s="26"/>
      <c r="N197" s="26"/>
      <c r="O197" s="37"/>
      <c r="P197" s="26"/>
      <c r="Q197" s="26"/>
      <c r="R197" s="26"/>
      <c r="S197" s="26"/>
      <c r="T197" s="31"/>
      <c r="U197" s="26"/>
      <c r="V197" s="26"/>
      <c r="W197" s="26"/>
      <c r="X197" s="62"/>
    </row>
    <row r="198" spans="1:24" ht="15">
      <c r="A198" s="28"/>
      <c r="B198" s="16"/>
      <c r="C198" s="24"/>
      <c r="D198" s="25"/>
      <c r="E198" s="25"/>
      <c r="F198" s="25"/>
      <c r="G198" s="26"/>
      <c r="H198" s="18"/>
      <c r="I198" s="18"/>
      <c r="J198" s="26"/>
      <c r="K198" s="26"/>
      <c r="L198" s="26"/>
      <c r="M198" s="26"/>
      <c r="N198" s="26"/>
      <c r="O198" s="37"/>
      <c r="P198" s="26"/>
      <c r="Q198" s="26"/>
      <c r="R198" s="26"/>
      <c r="S198" s="26"/>
      <c r="T198" s="31"/>
      <c r="U198" s="26"/>
      <c r="V198" s="26"/>
      <c r="W198" s="26"/>
      <c r="X198" s="62"/>
    </row>
    <row r="199" spans="1:24" ht="15">
      <c r="A199" s="28"/>
      <c r="B199" s="16"/>
      <c r="C199" s="24"/>
      <c r="D199" s="25"/>
      <c r="E199" s="25"/>
      <c r="F199" s="25"/>
      <c r="G199" s="26"/>
      <c r="H199" s="18"/>
      <c r="I199" s="18"/>
      <c r="J199" s="26"/>
      <c r="K199" s="26"/>
      <c r="L199" s="26"/>
      <c r="M199" s="26"/>
      <c r="N199" s="26"/>
      <c r="O199" s="37"/>
      <c r="P199" s="26"/>
      <c r="Q199" s="26"/>
      <c r="R199" s="26"/>
      <c r="S199" s="26"/>
      <c r="T199" s="31"/>
      <c r="U199" s="26"/>
      <c r="V199" s="26"/>
      <c r="W199" s="26"/>
      <c r="X199" s="62"/>
    </row>
    <row r="200" spans="1:24" ht="15">
      <c r="A200" s="28"/>
      <c r="B200" s="16"/>
      <c r="C200" s="24"/>
      <c r="D200" s="25"/>
      <c r="E200" s="25"/>
      <c r="F200" s="25"/>
      <c r="G200" s="26"/>
      <c r="H200" s="18"/>
      <c r="I200" s="18"/>
      <c r="J200" s="26"/>
      <c r="K200" s="26"/>
      <c r="L200" s="26"/>
      <c r="M200" s="26"/>
      <c r="N200" s="26"/>
      <c r="O200" s="37"/>
      <c r="P200" s="26"/>
      <c r="Q200" s="26"/>
      <c r="R200" s="26"/>
      <c r="S200" s="26"/>
      <c r="T200" s="31"/>
      <c r="U200" s="26"/>
      <c r="V200" s="26"/>
      <c r="W200" s="26"/>
      <c r="X200" s="62"/>
    </row>
    <row r="201" spans="1:24" ht="15">
      <c r="A201" s="28"/>
      <c r="B201" s="16"/>
      <c r="C201" s="24"/>
      <c r="D201" s="25"/>
      <c r="E201" s="25"/>
      <c r="F201" s="25"/>
      <c r="G201" s="26"/>
      <c r="H201" s="18"/>
      <c r="I201" s="18"/>
      <c r="J201" s="26"/>
      <c r="K201" s="26"/>
      <c r="L201" s="26"/>
      <c r="M201" s="26"/>
      <c r="N201" s="26"/>
      <c r="O201" s="37"/>
      <c r="P201" s="26"/>
      <c r="Q201" s="26"/>
      <c r="R201" s="26"/>
      <c r="S201" s="26"/>
      <c r="T201" s="31"/>
      <c r="U201" s="26"/>
      <c r="V201" s="26"/>
      <c r="W201" s="26"/>
      <c r="X201" s="62"/>
    </row>
    <row r="202" spans="1:24" ht="15">
      <c r="A202" s="28"/>
      <c r="B202" s="16"/>
      <c r="C202" s="24"/>
      <c r="D202" s="25"/>
      <c r="E202" s="25"/>
      <c r="F202" s="25"/>
      <c r="G202" s="26"/>
      <c r="H202" s="18"/>
      <c r="I202" s="18"/>
      <c r="J202" s="26"/>
      <c r="K202" s="26"/>
      <c r="L202" s="26"/>
      <c r="M202" s="26"/>
      <c r="N202" s="26"/>
      <c r="O202" s="37"/>
      <c r="P202" s="26"/>
      <c r="Q202" s="26"/>
      <c r="R202" s="26"/>
      <c r="S202" s="26"/>
      <c r="T202" s="31"/>
      <c r="U202" s="26"/>
      <c r="V202" s="26"/>
      <c r="W202" s="26"/>
      <c r="X202" s="62"/>
    </row>
    <row r="203" spans="1:24" ht="15">
      <c r="A203" s="28"/>
      <c r="B203" s="26"/>
      <c r="C203" s="26"/>
      <c r="D203" s="26"/>
      <c r="E203" s="32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92" t="s">
        <v>46</v>
      </c>
      <c r="Q203" s="292"/>
      <c r="R203" s="292"/>
      <c r="S203" s="292"/>
      <c r="T203" s="42">
        <f>SUM(T173:T202)</f>
        <v>0</v>
      </c>
      <c r="U203" s="43">
        <f>SUM(U173:U202)</f>
        <v>0</v>
      </c>
      <c r="V203" s="43"/>
      <c r="W203" s="43"/>
      <c r="X203" s="42">
        <f>SUM(X173:X202)</f>
        <v>0</v>
      </c>
    </row>
    <row r="204" spans="1:24" ht="15">
      <c r="A204" s="28"/>
      <c r="B204" s="26"/>
      <c r="C204" s="26"/>
      <c r="D204" s="26"/>
      <c r="E204" s="32"/>
      <c r="F204" s="26"/>
      <c r="G204" s="26"/>
      <c r="H204" s="26"/>
      <c r="I204" s="26"/>
      <c r="J204" s="26"/>
      <c r="K204" s="26"/>
      <c r="L204" s="26"/>
      <c r="M204" s="26"/>
      <c r="N204" s="26"/>
      <c r="O204" s="43" t="s">
        <v>46</v>
      </c>
      <c r="P204" s="292" t="s">
        <v>48</v>
      </c>
      <c r="Q204" s="292"/>
      <c r="R204" s="292"/>
      <c r="S204" s="292"/>
      <c r="T204" s="42">
        <f>T34+T65+T102+T136+T169+T203</f>
        <v>0</v>
      </c>
      <c r="U204" s="43"/>
      <c r="V204" s="43"/>
      <c r="W204" s="43"/>
      <c r="X204" s="43"/>
    </row>
  </sheetData>
  <sheetProtection/>
  <mergeCells count="10">
    <mergeCell ref="P136:S136"/>
    <mergeCell ref="P169:S169"/>
    <mergeCell ref="P203:S203"/>
    <mergeCell ref="P204:S204"/>
    <mergeCell ref="A11:X11"/>
    <mergeCell ref="P34:S34"/>
    <mergeCell ref="A35:X35"/>
    <mergeCell ref="P65:S65"/>
    <mergeCell ref="A68:X68"/>
    <mergeCell ref="P102:S10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Q24" sqref="Q24"/>
    </sheetView>
  </sheetViews>
  <sheetFormatPr defaultColWidth="11.421875" defaultRowHeight="15"/>
  <cols>
    <col min="2" max="2" width="26.421875" style="0" customWidth="1"/>
    <col min="7" max="7" width="9.28125" style="0" customWidth="1"/>
    <col min="8" max="8" width="4.57421875" style="0" customWidth="1"/>
    <col min="9" max="9" width="3.140625" style="0" customWidth="1"/>
    <col min="10" max="10" width="2.7109375" style="0" customWidth="1"/>
    <col min="11" max="11" width="2.57421875" style="0" customWidth="1"/>
    <col min="12" max="12" width="1.8515625" style="0" customWidth="1"/>
    <col min="13" max="13" width="2.57421875" style="0" customWidth="1"/>
    <col min="14" max="14" width="2.7109375" style="0" customWidth="1"/>
    <col min="16" max="16" width="3.140625" style="0" customWidth="1"/>
    <col min="17" max="17" width="6.28125" style="0" customWidth="1"/>
    <col min="18" max="18" width="3.7109375" style="0" customWidth="1"/>
    <col min="19" max="19" width="3.8515625" style="0" customWidth="1"/>
    <col min="20" max="20" width="10.7109375" style="0" customWidth="1"/>
    <col min="21" max="21" width="10.00390625" style="0" customWidth="1"/>
    <col min="22" max="22" width="4.7109375" style="0" customWidth="1"/>
    <col min="23" max="23" width="8.5742187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117</v>
      </c>
      <c r="B3" s="16" t="s">
        <v>119</v>
      </c>
      <c r="C3" s="34"/>
      <c r="D3" s="35">
        <v>2339</v>
      </c>
      <c r="E3" s="35" t="s">
        <v>47</v>
      </c>
      <c r="F3" s="35" t="s">
        <v>51</v>
      </c>
      <c r="G3" s="28"/>
      <c r="H3" s="38" t="s">
        <v>45</v>
      </c>
      <c r="I3" s="38" t="s">
        <v>45</v>
      </c>
      <c r="J3" s="28"/>
      <c r="K3" s="28"/>
      <c r="L3" s="28"/>
      <c r="M3" s="28"/>
      <c r="N3" s="28"/>
      <c r="O3" s="37">
        <v>42723</v>
      </c>
      <c r="P3" s="28"/>
      <c r="Q3" s="28">
        <v>2613</v>
      </c>
      <c r="R3" s="28"/>
      <c r="S3" s="28"/>
      <c r="T3" s="39">
        <v>80933.84</v>
      </c>
      <c r="U3" s="39"/>
      <c r="V3" s="16"/>
      <c r="W3" s="80"/>
      <c r="X3" s="80">
        <f>T3-U3</f>
        <v>80933.84</v>
      </c>
    </row>
    <row r="4" spans="1:24" ht="15">
      <c r="A4" s="28" t="s">
        <v>120</v>
      </c>
      <c r="B4" s="16" t="s">
        <v>121</v>
      </c>
      <c r="C4" s="34"/>
      <c r="D4" s="35">
        <v>2346</v>
      </c>
      <c r="E4" s="35" t="s">
        <v>106</v>
      </c>
      <c r="F4" s="35" t="s">
        <v>52</v>
      </c>
      <c r="G4" s="28"/>
      <c r="H4" s="38" t="s">
        <v>45</v>
      </c>
      <c r="I4" s="38" t="s">
        <v>45</v>
      </c>
      <c r="J4" s="28"/>
      <c r="K4" s="28"/>
      <c r="L4" s="28"/>
      <c r="M4" s="28"/>
      <c r="N4" s="28"/>
      <c r="O4" s="37">
        <v>42704</v>
      </c>
      <c r="P4" s="28"/>
      <c r="Q4" s="28">
        <v>2613</v>
      </c>
      <c r="R4" s="28"/>
      <c r="S4" s="28"/>
      <c r="T4" s="39">
        <v>40318.73</v>
      </c>
      <c r="U4" s="39"/>
      <c r="V4" s="16"/>
      <c r="W4" s="80"/>
      <c r="X4" s="80">
        <f>T4-U4</f>
        <v>40318.73</v>
      </c>
    </row>
    <row r="5" spans="1:24" ht="15">
      <c r="A5" s="28" t="s">
        <v>122</v>
      </c>
      <c r="B5" s="16" t="s">
        <v>121</v>
      </c>
      <c r="C5" s="34"/>
      <c r="D5" s="35">
        <v>2347</v>
      </c>
      <c r="E5" s="35" t="s">
        <v>106</v>
      </c>
      <c r="F5" s="35" t="s">
        <v>52</v>
      </c>
      <c r="G5" s="28"/>
      <c r="H5" s="38" t="s">
        <v>45</v>
      </c>
      <c r="I5" s="38" t="s">
        <v>45</v>
      </c>
      <c r="J5" s="28"/>
      <c r="K5" s="28"/>
      <c r="L5" s="28"/>
      <c r="M5" s="28"/>
      <c r="N5" s="28"/>
      <c r="O5" s="37">
        <v>42704</v>
      </c>
      <c r="P5" s="28"/>
      <c r="Q5" s="28">
        <v>2613</v>
      </c>
      <c r="R5" s="28"/>
      <c r="S5" s="28"/>
      <c r="T5" s="39">
        <v>40318.74</v>
      </c>
      <c r="U5" s="39"/>
      <c r="V5" s="16"/>
      <c r="W5" s="80"/>
      <c r="X5" s="80">
        <f>T5-U5</f>
        <v>40318.74</v>
      </c>
    </row>
    <row r="6" spans="1:24" ht="15">
      <c r="A6" s="28" t="s">
        <v>54</v>
      </c>
      <c r="B6" s="16" t="s">
        <v>121</v>
      </c>
      <c r="C6" s="34"/>
      <c r="D6" s="35">
        <v>2308</v>
      </c>
      <c r="E6" s="35" t="s">
        <v>106</v>
      </c>
      <c r="F6" s="35" t="s">
        <v>52</v>
      </c>
      <c r="G6" s="28"/>
      <c r="H6" s="38" t="s">
        <v>45</v>
      </c>
      <c r="I6" s="38" t="s">
        <v>45</v>
      </c>
      <c r="J6" s="28"/>
      <c r="K6" s="28"/>
      <c r="L6" s="28"/>
      <c r="M6" s="28"/>
      <c r="N6" s="28"/>
      <c r="O6" s="37">
        <v>42723</v>
      </c>
      <c r="P6" s="28"/>
      <c r="Q6" s="28">
        <v>2613</v>
      </c>
      <c r="R6" s="28"/>
      <c r="S6" s="28"/>
      <c r="T6" s="39">
        <v>33962.65</v>
      </c>
      <c r="U6" s="39"/>
      <c r="V6" s="16"/>
      <c r="W6" s="80"/>
      <c r="X6" s="80">
        <f aca="true" t="shared" si="0" ref="X6:X17">T6-U6</f>
        <v>33962.65</v>
      </c>
    </row>
    <row r="7" spans="1:24" ht="15">
      <c r="A7" s="28" t="s">
        <v>54</v>
      </c>
      <c r="B7" s="16" t="s">
        <v>121</v>
      </c>
      <c r="C7" s="34"/>
      <c r="D7" s="35">
        <v>2309</v>
      </c>
      <c r="E7" s="35" t="s">
        <v>106</v>
      </c>
      <c r="F7" s="35" t="s">
        <v>52</v>
      </c>
      <c r="G7" s="28"/>
      <c r="H7" s="38" t="s">
        <v>45</v>
      </c>
      <c r="I7" s="38" t="s">
        <v>45</v>
      </c>
      <c r="J7" s="28"/>
      <c r="K7" s="28"/>
      <c r="L7" s="28"/>
      <c r="M7" s="28"/>
      <c r="N7" s="28"/>
      <c r="O7" s="37">
        <v>42723</v>
      </c>
      <c r="P7" s="28"/>
      <c r="Q7" s="28">
        <v>2613</v>
      </c>
      <c r="R7" s="28"/>
      <c r="S7" s="28"/>
      <c r="T7" s="39">
        <v>33962.65</v>
      </c>
      <c r="U7" s="39"/>
      <c r="V7" s="16"/>
      <c r="W7" s="80"/>
      <c r="X7" s="80">
        <f t="shared" si="0"/>
        <v>33962.65</v>
      </c>
    </row>
    <row r="8" spans="1:24" ht="15">
      <c r="A8" s="28" t="s">
        <v>54</v>
      </c>
      <c r="B8" s="16" t="s">
        <v>121</v>
      </c>
      <c r="C8" s="34"/>
      <c r="D8" s="35">
        <v>2310</v>
      </c>
      <c r="E8" s="35" t="s">
        <v>106</v>
      </c>
      <c r="F8" s="35" t="s">
        <v>52</v>
      </c>
      <c r="G8" s="28"/>
      <c r="H8" s="38" t="s">
        <v>45</v>
      </c>
      <c r="I8" s="38" t="s">
        <v>45</v>
      </c>
      <c r="J8" s="28"/>
      <c r="K8" s="28"/>
      <c r="L8" s="28"/>
      <c r="M8" s="28"/>
      <c r="N8" s="28"/>
      <c r="O8" s="37">
        <v>42723</v>
      </c>
      <c r="P8" s="28"/>
      <c r="Q8" s="28">
        <v>2613</v>
      </c>
      <c r="R8" s="28"/>
      <c r="S8" s="28"/>
      <c r="T8" s="39">
        <v>33962.65</v>
      </c>
      <c r="U8" s="39"/>
      <c r="V8" s="16"/>
      <c r="W8" s="80"/>
      <c r="X8" s="80">
        <f t="shared" si="0"/>
        <v>33962.65</v>
      </c>
    </row>
    <row r="9" spans="1:24" ht="15">
      <c r="A9" s="28" t="s">
        <v>54</v>
      </c>
      <c r="B9" s="16" t="s">
        <v>121</v>
      </c>
      <c r="C9" s="34"/>
      <c r="D9" s="35">
        <v>2311</v>
      </c>
      <c r="E9" s="35" t="s">
        <v>106</v>
      </c>
      <c r="F9" s="35" t="s">
        <v>52</v>
      </c>
      <c r="G9" s="28"/>
      <c r="H9" s="38" t="s">
        <v>45</v>
      </c>
      <c r="I9" s="38" t="s">
        <v>45</v>
      </c>
      <c r="J9" s="28"/>
      <c r="K9" s="28"/>
      <c r="L9" s="28"/>
      <c r="M9" s="28"/>
      <c r="N9" s="28"/>
      <c r="O9" s="37">
        <v>42723</v>
      </c>
      <c r="P9" s="28"/>
      <c r="Q9" s="28">
        <v>2613</v>
      </c>
      <c r="R9" s="28"/>
      <c r="S9" s="28"/>
      <c r="T9" s="39">
        <v>33962.65</v>
      </c>
      <c r="U9" s="39"/>
      <c r="V9" s="16"/>
      <c r="W9" s="80"/>
      <c r="X9" s="80">
        <f t="shared" si="0"/>
        <v>33962.65</v>
      </c>
    </row>
    <row r="10" spans="1:24" ht="15">
      <c r="A10" s="28" t="s">
        <v>54</v>
      </c>
      <c r="B10" s="16" t="s">
        <v>121</v>
      </c>
      <c r="C10" s="24"/>
      <c r="D10" s="25">
        <v>2312</v>
      </c>
      <c r="E10" s="35" t="s">
        <v>106</v>
      </c>
      <c r="F10" s="35" t="s">
        <v>52</v>
      </c>
      <c r="G10" s="26"/>
      <c r="H10" s="18" t="s">
        <v>45</v>
      </c>
      <c r="I10" s="38" t="s">
        <v>45</v>
      </c>
      <c r="J10" s="26"/>
      <c r="K10" s="26"/>
      <c r="L10" s="26"/>
      <c r="M10" s="26"/>
      <c r="N10" s="26"/>
      <c r="O10" s="37">
        <v>42723</v>
      </c>
      <c r="P10" s="28"/>
      <c r="Q10" s="28">
        <v>2613</v>
      </c>
      <c r="R10" s="26"/>
      <c r="S10" s="26"/>
      <c r="T10" s="39">
        <v>33962.65</v>
      </c>
      <c r="U10" s="39"/>
      <c r="V10" s="19"/>
      <c r="W10" s="62"/>
      <c r="X10" s="62">
        <f t="shared" si="0"/>
        <v>33962.65</v>
      </c>
    </row>
    <row r="11" spans="1:24" ht="15">
      <c r="A11" s="28" t="s">
        <v>54</v>
      </c>
      <c r="B11" s="16" t="s">
        <v>121</v>
      </c>
      <c r="C11" s="24"/>
      <c r="D11" s="25">
        <v>2313</v>
      </c>
      <c r="E11" s="35" t="s">
        <v>106</v>
      </c>
      <c r="F11" s="35" t="s">
        <v>52</v>
      </c>
      <c r="G11" s="26"/>
      <c r="H11" s="18" t="s">
        <v>45</v>
      </c>
      <c r="I11" s="38" t="s">
        <v>45</v>
      </c>
      <c r="J11" s="26"/>
      <c r="K11" s="26"/>
      <c r="L11" s="26"/>
      <c r="M11" s="26"/>
      <c r="N11" s="26"/>
      <c r="O11" s="37">
        <v>42723</v>
      </c>
      <c r="P11" s="28"/>
      <c r="Q11" s="28">
        <v>2613</v>
      </c>
      <c r="R11" s="26"/>
      <c r="S11" s="26"/>
      <c r="T11" s="39">
        <v>33962.65</v>
      </c>
      <c r="U11" s="31"/>
      <c r="V11" s="19"/>
      <c r="W11" s="62"/>
      <c r="X11" s="62">
        <f t="shared" si="0"/>
        <v>33962.65</v>
      </c>
    </row>
    <row r="12" spans="1:24" ht="15">
      <c r="A12" s="28" t="s">
        <v>54</v>
      </c>
      <c r="B12" s="16" t="s">
        <v>121</v>
      </c>
      <c r="C12" s="24"/>
      <c r="D12" s="25">
        <v>2314</v>
      </c>
      <c r="E12" s="35" t="s">
        <v>106</v>
      </c>
      <c r="F12" s="35" t="s">
        <v>52</v>
      </c>
      <c r="G12" s="26"/>
      <c r="H12" s="18" t="s">
        <v>45</v>
      </c>
      <c r="I12" s="38" t="s">
        <v>45</v>
      </c>
      <c r="J12" s="26"/>
      <c r="K12" s="26"/>
      <c r="L12" s="26"/>
      <c r="M12" s="26"/>
      <c r="N12" s="26"/>
      <c r="O12" s="37">
        <v>42723</v>
      </c>
      <c r="P12" s="28"/>
      <c r="Q12" s="28">
        <v>2613</v>
      </c>
      <c r="R12" s="26"/>
      <c r="S12" s="26"/>
      <c r="T12" s="39">
        <v>33962.65</v>
      </c>
      <c r="U12" s="31"/>
      <c r="V12" s="19"/>
      <c r="W12" s="62"/>
      <c r="X12" s="62">
        <f t="shared" si="0"/>
        <v>33962.65</v>
      </c>
    </row>
    <row r="13" spans="1:24" ht="15">
      <c r="A13" s="28" t="s">
        <v>54</v>
      </c>
      <c r="B13" s="16" t="s">
        <v>121</v>
      </c>
      <c r="C13" s="24"/>
      <c r="D13" s="25">
        <v>2315</v>
      </c>
      <c r="E13" s="35" t="s">
        <v>106</v>
      </c>
      <c r="F13" s="35" t="s">
        <v>52</v>
      </c>
      <c r="G13" s="26"/>
      <c r="H13" s="18" t="s">
        <v>45</v>
      </c>
      <c r="I13" s="38" t="s">
        <v>45</v>
      </c>
      <c r="J13" s="26"/>
      <c r="K13" s="26"/>
      <c r="L13" s="26"/>
      <c r="M13" s="26"/>
      <c r="N13" s="26"/>
      <c r="O13" s="37">
        <v>42723</v>
      </c>
      <c r="P13" s="28"/>
      <c r="Q13" s="28">
        <v>2613</v>
      </c>
      <c r="R13" s="26"/>
      <c r="S13" s="26"/>
      <c r="T13" s="39">
        <v>33962.65</v>
      </c>
      <c r="U13" s="31"/>
      <c r="V13" s="19"/>
      <c r="W13" s="62"/>
      <c r="X13" s="62">
        <f t="shared" si="0"/>
        <v>33962.65</v>
      </c>
    </row>
    <row r="14" spans="1:24" ht="15">
      <c r="A14" s="28" t="s">
        <v>54</v>
      </c>
      <c r="B14" s="16" t="s">
        <v>121</v>
      </c>
      <c r="C14" s="24"/>
      <c r="D14" s="25">
        <v>2316</v>
      </c>
      <c r="E14" s="35" t="s">
        <v>106</v>
      </c>
      <c r="F14" s="35" t="s">
        <v>52</v>
      </c>
      <c r="G14" s="26"/>
      <c r="H14" s="18" t="s">
        <v>45</v>
      </c>
      <c r="I14" s="38" t="s">
        <v>45</v>
      </c>
      <c r="J14" s="26"/>
      <c r="K14" s="26"/>
      <c r="L14" s="26"/>
      <c r="M14" s="26"/>
      <c r="N14" s="26"/>
      <c r="O14" s="37">
        <v>42723</v>
      </c>
      <c r="P14" s="28"/>
      <c r="Q14" s="28">
        <v>2613</v>
      </c>
      <c r="R14" s="26"/>
      <c r="S14" s="26"/>
      <c r="T14" s="39">
        <v>33962.65</v>
      </c>
      <c r="U14" s="31"/>
      <c r="V14" s="26"/>
      <c r="W14" s="62"/>
      <c r="X14" s="62">
        <f t="shared" si="0"/>
        <v>33962.65</v>
      </c>
    </row>
    <row r="15" spans="1:24" ht="15">
      <c r="A15" s="28" t="s">
        <v>54</v>
      </c>
      <c r="B15" s="16" t="s">
        <v>121</v>
      </c>
      <c r="C15" s="24"/>
      <c r="D15" s="25">
        <v>2326</v>
      </c>
      <c r="E15" s="35" t="s">
        <v>106</v>
      </c>
      <c r="F15" s="35" t="s">
        <v>52</v>
      </c>
      <c r="G15" s="26"/>
      <c r="H15" s="18" t="s">
        <v>45</v>
      </c>
      <c r="I15" s="38" t="s">
        <v>45</v>
      </c>
      <c r="J15" s="26"/>
      <c r="K15" s="26"/>
      <c r="L15" s="26"/>
      <c r="M15" s="26"/>
      <c r="N15" s="26"/>
      <c r="O15" s="37">
        <v>42723</v>
      </c>
      <c r="P15" s="28"/>
      <c r="Q15" s="28">
        <v>2613</v>
      </c>
      <c r="R15" s="26"/>
      <c r="S15" s="26"/>
      <c r="T15" s="31">
        <v>45626.95</v>
      </c>
      <c r="U15" s="31"/>
      <c r="V15" s="26"/>
      <c r="W15" s="62"/>
      <c r="X15" s="62">
        <f t="shared" si="0"/>
        <v>45626.95</v>
      </c>
    </row>
    <row r="16" spans="1:24" ht="15">
      <c r="A16" s="28" t="s">
        <v>54</v>
      </c>
      <c r="B16" s="16" t="s">
        <v>121</v>
      </c>
      <c r="C16" s="24"/>
      <c r="D16" s="25">
        <v>2327</v>
      </c>
      <c r="E16" s="35" t="s">
        <v>106</v>
      </c>
      <c r="F16" s="25" t="s">
        <v>52</v>
      </c>
      <c r="G16" s="26"/>
      <c r="H16" s="18" t="s">
        <v>45</v>
      </c>
      <c r="I16" s="38" t="s">
        <v>45</v>
      </c>
      <c r="J16" s="26"/>
      <c r="K16" s="26"/>
      <c r="L16" s="26"/>
      <c r="M16" s="26"/>
      <c r="N16" s="26"/>
      <c r="O16" s="37">
        <v>42723</v>
      </c>
      <c r="P16" s="28"/>
      <c r="Q16" s="28">
        <v>2613</v>
      </c>
      <c r="R16" s="26"/>
      <c r="S16" s="26"/>
      <c r="T16" s="31">
        <v>45626.95</v>
      </c>
      <c r="U16" s="31"/>
      <c r="V16" s="26"/>
      <c r="W16" s="62"/>
      <c r="X16" s="62">
        <f t="shared" si="0"/>
        <v>45626.95</v>
      </c>
    </row>
    <row r="17" spans="1:24" ht="15">
      <c r="A17" s="28" t="s">
        <v>54</v>
      </c>
      <c r="B17" s="16" t="s">
        <v>121</v>
      </c>
      <c r="C17" s="24"/>
      <c r="D17" s="25">
        <v>2328</v>
      </c>
      <c r="E17" s="35" t="s">
        <v>106</v>
      </c>
      <c r="F17" s="25" t="s">
        <v>52</v>
      </c>
      <c r="G17" s="26"/>
      <c r="H17" s="18" t="s">
        <v>45</v>
      </c>
      <c r="I17" s="38" t="s">
        <v>45</v>
      </c>
      <c r="J17" s="26"/>
      <c r="K17" s="26"/>
      <c r="L17" s="26"/>
      <c r="M17" s="26"/>
      <c r="N17" s="26"/>
      <c r="O17" s="37">
        <v>42723</v>
      </c>
      <c r="P17" s="28"/>
      <c r="Q17" s="28">
        <v>2613</v>
      </c>
      <c r="R17" s="26"/>
      <c r="S17" s="26"/>
      <c r="T17" s="31">
        <v>45626.95</v>
      </c>
      <c r="U17" s="31"/>
      <c r="V17" s="26"/>
      <c r="W17" s="62"/>
      <c r="X17" s="62">
        <f t="shared" si="0"/>
        <v>45626.95</v>
      </c>
    </row>
    <row r="18" spans="1:24" ht="15">
      <c r="A18" s="28" t="s">
        <v>118</v>
      </c>
      <c r="B18" s="16" t="s">
        <v>123</v>
      </c>
      <c r="C18" s="34"/>
      <c r="D18" s="35">
        <v>2348</v>
      </c>
      <c r="E18" s="35" t="s">
        <v>106</v>
      </c>
      <c r="F18" s="35" t="s">
        <v>52</v>
      </c>
      <c r="G18" s="28"/>
      <c r="H18" s="38" t="s">
        <v>45</v>
      </c>
      <c r="I18" s="38" t="s">
        <v>45</v>
      </c>
      <c r="J18" s="28"/>
      <c r="K18" s="28"/>
      <c r="L18" s="28"/>
      <c r="M18" s="28"/>
      <c r="N18" s="28"/>
      <c r="O18" s="37">
        <v>42704</v>
      </c>
      <c r="P18" s="28"/>
      <c r="Q18" s="28">
        <v>2613</v>
      </c>
      <c r="R18" s="28"/>
      <c r="S18" s="28"/>
      <c r="T18" s="39">
        <v>14038.54</v>
      </c>
      <c r="U18" s="39"/>
      <c r="V18" s="16"/>
      <c r="W18" s="80"/>
      <c r="X18" s="80">
        <f>T18-U18</f>
        <v>14038.54</v>
      </c>
    </row>
    <row r="19" spans="1:24" ht="15">
      <c r="A19" s="28" t="s">
        <v>54</v>
      </c>
      <c r="B19" s="16" t="s">
        <v>123</v>
      </c>
      <c r="C19" s="34"/>
      <c r="D19" s="35">
        <v>2349</v>
      </c>
      <c r="E19" s="35" t="s">
        <v>106</v>
      </c>
      <c r="F19" s="35" t="s">
        <v>52</v>
      </c>
      <c r="G19" s="28"/>
      <c r="H19" s="38" t="s">
        <v>45</v>
      </c>
      <c r="I19" s="38" t="s">
        <v>45</v>
      </c>
      <c r="J19" s="28"/>
      <c r="K19" s="28"/>
      <c r="L19" s="28"/>
      <c r="M19" s="28"/>
      <c r="N19" s="28"/>
      <c r="O19" s="37">
        <v>42704</v>
      </c>
      <c r="P19" s="28"/>
      <c r="Q19" s="28">
        <v>2613</v>
      </c>
      <c r="R19" s="28"/>
      <c r="S19" s="28"/>
      <c r="T19" s="39">
        <v>14038.55</v>
      </c>
      <c r="U19" s="39"/>
      <c r="V19" s="16"/>
      <c r="W19" s="80"/>
      <c r="X19" s="80">
        <f>T19-U19</f>
        <v>14038.55</v>
      </c>
    </row>
    <row r="20" spans="1:24" ht="15">
      <c r="A20" s="28" t="s">
        <v>54</v>
      </c>
      <c r="B20" s="16" t="s">
        <v>123</v>
      </c>
      <c r="C20" s="34"/>
      <c r="D20" s="35">
        <v>2332</v>
      </c>
      <c r="E20" s="35" t="s">
        <v>47</v>
      </c>
      <c r="F20" s="35" t="s">
        <v>52</v>
      </c>
      <c r="G20" s="28"/>
      <c r="H20" s="38" t="s">
        <v>45</v>
      </c>
      <c r="I20" s="38" t="s">
        <v>45</v>
      </c>
      <c r="J20" s="28"/>
      <c r="K20" s="28"/>
      <c r="L20" s="28"/>
      <c r="M20" s="28"/>
      <c r="N20" s="28"/>
      <c r="O20" s="37">
        <v>42723</v>
      </c>
      <c r="P20" s="28"/>
      <c r="Q20" s="28">
        <v>2613</v>
      </c>
      <c r="R20" s="28"/>
      <c r="S20" s="28"/>
      <c r="T20" s="39">
        <v>11667.84</v>
      </c>
      <c r="U20" s="39"/>
      <c r="V20" s="16"/>
      <c r="W20" s="80"/>
      <c r="X20" s="80">
        <f>T20-U20</f>
        <v>11667.84</v>
      </c>
    </row>
    <row r="21" spans="1:24" ht="15">
      <c r="A21" s="28" t="s">
        <v>54</v>
      </c>
      <c r="B21" s="16" t="s">
        <v>123</v>
      </c>
      <c r="C21" s="34"/>
      <c r="D21" s="35">
        <v>2333</v>
      </c>
      <c r="E21" s="35" t="s">
        <v>47</v>
      </c>
      <c r="F21" s="35" t="s">
        <v>52</v>
      </c>
      <c r="G21" s="28"/>
      <c r="H21" s="38" t="s">
        <v>45</v>
      </c>
      <c r="I21" s="38" t="s">
        <v>45</v>
      </c>
      <c r="J21" s="28"/>
      <c r="K21" s="28"/>
      <c r="L21" s="28"/>
      <c r="M21" s="28"/>
      <c r="N21" s="28"/>
      <c r="O21" s="37">
        <v>42723</v>
      </c>
      <c r="P21" s="28"/>
      <c r="Q21" s="28">
        <v>2613</v>
      </c>
      <c r="R21" s="28"/>
      <c r="S21" s="28"/>
      <c r="T21" s="39">
        <v>11667.84</v>
      </c>
      <c r="U21" s="39"/>
      <c r="V21" s="16"/>
      <c r="W21" s="80"/>
      <c r="X21" s="80">
        <f>T21-U21</f>
        <v>11667.84</v>
      </c>
    </row>
    <row r="22" spans="1:24" ht="15">
      <c r="A22" s="28"/>
      <c r="B22" s="26"/>
      <c r="C22" s="26"/>
      <c r="D22" s="26"/>
      <c r="E22" s="3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2" t="s">
        <v>46</v>
      </c>
      <c r="Q22" s="292"/>
      <c r="R22" s="292"/>
      <c r="S22" s="292"/>
      <c r="T22" s="42">
        <f>SUM(T3:T21)</f>
        <v>655528.7800000001</v>
      </c>
      <c r="U22" s="42"/>
      <c r="V22" s="43"/>
      <c r="W22" s="43"/>
      <c r="X22" s="42" t="e">
        <f>SUM(#REF!)</f>
        <v>#REF!</v>
      </c>
    </row>
    <row r="23" spans="1:24" ht="15">
      <c r="A23" s="28"/>
      <c r="B23" s="26"/>
      <c r="C23" s="26"/>
      <c r="D23" s="26"/>
      <c r="E23" s="32"/>
      <c r="F23" s="26"/>
      <c r="G23" s="26"/>
      <c r="H23" s="26"/>
      <c r="I23" s="26"/>
      <c r="J23" s="26"/>
      <c r="K23" s="26"/>
      <c r="L23" s="26"/>
      <c r="M23" s="26"/>
      <c r="N23" s="26"/>
      <c r="O23" s="133" t="s">
        <v>116</v>
      </c>
      <c r="P23" s="300" t="s">
        <v>48</v>
      </c>
      <c r="Q23" s="301"/>
      <c r="R23" s="301"/>
      <c r="S23" s="302"/>
      <c r="T23" s="42">
        <v>4343904.11</v>
      </c>
      <c r="U23" s="42">
        <f>SUM(U2:U20)</f>
        <v>0</v>
      </c>
      <c r="V23" s="43"/>
      <c r="W23" s="43"/>
      <c r="X23" s="42"/>
    </row>
  </sheetData>
  <sheetProtection/>
  <mergeCells count="2">
    <mergeCell ref="P22:S22"/>
    <mergeCell ref="P23:S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55">
      <selection activeCell="AA82" sqref="AA82"/>
    </sheetView>
  </sheetViews>
  <sheetFormatPr defaultColWidth="11.421875" defaultRowHeight="15"/>
  <cols>
    <col min="1" max="1" width="19.57421875" style="0" customWidth="1"/>
    <col min="2" max="2" width="29.7109375" style="0" customWidth="1"/>
    <col min="3" max="3" width="8.8515625" style="0" customWidth="1"/>
    <col min="4" max="4" width="13.421875" style="0" customWidth="1"/>
    <col min="5" max="5" width="10.00390625" style="0" customWidth="1"/>
    <col min="7" max="7" width="8.28125" style="0" customWidth="1"/>
    <col min="8" max="8" width="4.28125" style="0" customWidth="1"/>
    <col min="9" max="9" width="3.28125" style="0" customWidth="1"/>
    <col min="10" max="10" width="3.00390625" style="0" customWidth="1"/>
    <col min="11" max="11" width="2.7109375" style="0" customWidth="1"/>
    <col min="12" max="12" width="2.57421875" style="0" customWidth="1"/>
    <col min="13" max="13" width="2.7109375" style="0" customWidth="1"/>
    <col min="14" max="14" width="2.140625" style="0" customWidth="1"/>
    <col min="15" max="15" width="9.7109375" style="0" customWidth="1"/>
    <col min="16" max="16" width="2.140625" style="0" customWidth="1"/>
    <col min="17" max="17" width="6.8515625" style="0" customWidth="1"/>
    <col min="18" max="18" width="1.8515625" style="0" customWidth="1"/>
    <col min="19" max="19" width="2.140625" style="0" customWidth="1"/>
    <col min="22" max="22" width="1.57421875" style="0" customWidth="1"/>
    <col min="23" max="23" width="1.8515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6" ht="15">
      <c r="A2" s="2">
        <v>42735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</row>
    <row r="3" spans="1:16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</row>
    <row r="9" spans="1:24" ht="19.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X9" s="121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 t="s">
        <v>97</v>
      </c>
      <c r="B11" s="16" t="s">
        <v>98</v>
      </c>
      <c r="C11" s="34"/>
      <c r="D11" s="35">
        <v>2234</v>
      </c>
      <c r="E11" s="35" t="s">
        <v>99</v>
      </c>
      <c r="F11" s="35" t="s">
        <v>52</v>
      </c>
      <c r="G11" s="28"/>
      <c r="H11" s="38" t="s">
        <v>45</v>
      </c>
      <c r="I11" s="38" t="s">
        <v>45</v>
      </c>
      <c r="J11" s="28"/>
      <c r="K11" s="28"/>
      <c r="L11" s="28"/>
      <c r="M11" s="28"/>
      <c r="N11" s="28"/>
      <c r="O11" s="37">
        <v>42599</v>
      </c>
      <c r="P11" s="28"/>
      <c r="Q11" s="28">
        <v>2623</v>
      </c>
      <c r="R11" s="28"/>
      <c r="S11" s="28"/>
      <c r="T11" s="39">
        <v>96242</v>
      </c>
      <c r="U11" s="39"/>
      <c r="V11" s="16"/>
      <c r="W11" s="80"/>
      <c r="X11" s="80">
        <f aca="true" t="shared" si="0" ref="X11:X17">T11-U11</f>
        <v>96242</v>
      </c>
    </row>
    <row r="12" spans="1:24" ht="15">
      <c r="A12" s="28" t="s">
        <v>54</v>
      </c>
      <c r="B12" s="16" t="s">
        <v>103</v>
      </c>
      <c r="C12" s="34"/>
      <c r="D12" s="35">
        <v>2280</v>
      </c>
      <c r="E12" s="35" t="s">
        <v>104</v>
      </c>
      <c r="F12" s="35" t="s">
        <v>52</v>
      </c>
      <c r="G12" s="28"/>
      <c r="H12" s="38" t="s">
        <v>45</v>
      </c>
      <c r="I12" s="38" t="s">
        <v>45</v>
      </c>
      <c r="J12" s="28"/>
      <c r="K12" s="28"/>
      <c r="L12" s="28"/>
      <c r="M12" s="28"/>
      <c r="N12" s="28"/>
      <c r="O12" s="37">
        <v>42704</v>
      </c>
      <c r="P12" s="28"/>
      <c r="Q12" s="28">
        <v>2613</v>
      </c>
      <c r="R12" s="28"/>
      <c r="S12" s="28"/>
      <c r="T12" s="39">
        <v>10080.74</v>
      </c>
      <c r="U12" s="39"/>
      <c r="V12" s="16"/>
      <c r="W12" s="80"/>
      <c r="X12" s="80">
        <f t="shared" si="0"/>
        <v>10080.74</v>
      </c>
    </row>
    <row r="13" spans="1:24" ht="15">
      <c r="A13" s="28" t="s">
        <v>54</v>
      </c>
      <c r="B13" s="16" t="s">
        <v>103</v>
      </c>
      <c r="C13" s="34"/>
      <c r="D13" s="35">
        <v>2281</v>
      </c>
      <c r="E13" s="35" t="s">
        <v>104</v>
      </c>
      <c r="F13" s="35" t="s">
        <v>52</v>
      </c>
      <c r="G13" s="28"/>
      <c r="H13" s="38" t="s">
        <v>45</v>
      </c>
      <c r="I13" s="38" t="s">
        <v>45</v>
      </c>
      <c r="J13" s="28"/>
      <c r="K13" s="28"/>
      <c r="L13" s="28"/>
      <c r="M13" s="28"/>
      <c r="N13" s="28"/>
      <c r="O13" s="37">
        <v>42704</v>
      </c>
      <c r="P13" s="28"/>
      <c r="Q13" s="28">
        <v>2613</v>
      </c>
      <c r="R13" s="28"/>
      <c r="S13" s="28"/>
      <c r="T13" s="39">
        <v>10080.74</v>
      </c>
      <c r="U13" s="39"/>
      <c r="V13" s="16"/>
      <c r="W13" s="80"/>
      <c r="X13" s="80">
        <f t="shared" si="0"/>
        <v>10080.74</v>
      </c>
    </row>
    <row r="14" spans="1:24" ht="15">
      <c r="A14" s="28" t="s">
        <v>54</v>
      </c>
      <c r="B14" s="16" t="s">
        <v>103</v>
      </c>
      <c r="C14" s="34"/>
      <c r="D14" s="35">
        <v>2282</v>
      </c>
      <c r="E14" s="35" t="s">
        <v>104</v>
      </c>
      <c r="F14" s="35" t="s">
        <v>52</v>
      </c>
      <c r="G14" s="28"/>
      <c r="H14" s="38" t="s">
        <v>45</v>
      </c>
      <c r="I14" s="38" t="s">
        <v>45</v>
      </c>
      <c r="J14" s="28"/>
      <c r="K14" s="28"/>
      <c r="L14" s="28"/>
      <c r="M14" s="28"/>
      <c r="N14" s="28"/>
      <c r="O14" s="37">
        <v>42704</v>
      </c>
      <c r="P14" s="28"/>
      <c r="Q14" s="28">
        <v>2613</v>
      </c>
      <c r="R14" s="28"/>
      <c r="S14" s="28"/>
      <c r="T14" s="39">
        <v>10080.74</v>
      </c>
      <c r="U14" s="39"/>
      <c r="V14" s="16"/>
      <c r="W14" s="80"/>
      <c r="X14" s="80">
        <f t="shared" si="0"/>
        <v>10080.74</v>
      </c>
    </row>
    <row r="15" spans="1:24" ht="15">
      <c r="A15" s="28" t="s">
        <v>105</v>
      </c>
      <c r="B15" s="16" t="s">
        <v>110</v>
      </c>
      <c r="C15" s="34"/>
      <c r="D15" s="35">
        <v>2265</v>
      </c>
      <c r="E15" s="35" t="s">
        <v>106</v>
      </c>
      <c r="F15" s="35" t="s">
        <v>52</v>
      </c>
      <c r="G15" s="28"/>
      <c r="H15" s="38" t="s">
        <v>45</v>
      </c>
      <c r="I15" s="38" t="s">
        <v>45</v>
      </c>
      <c r="J15" s="28"/>
      <c r="K15" s="28"/>
      <c r="L15" s="28"/>
      <c r="M15" s="28"/>
      <c r="N15" s="28"/>
      <c r="O15" s="37">
        <v>42723</v>
      </c>
      <c r="P15" s="28"/>
      <c r="Q15" s="28">
        <v>2613</v>
      </c>
      <c r="R15" s="28"/>
      <c r="S15" s="28"/>
      <c r="T15" s="39">
        <v>78892.44</v>
      </c>
      <c r="U15" s="39"/>
      <c r="V15" s="16"/>
      <c r="W15" s="80"/>
      <c r="X15" s="80">
        <f t="shared" si="0"/>
        <v>78892.44</v>
      </c>
    </row>
    <row r="16" spans="1:24" ht="15">
      <c r="A16" s="28" t="s">
        <v>105</v>
      </c>
      <c r="B16" s="16" t="s">
        <v>110</v>
      </c>
      <c r="C16" s="34"/>
      <c r="D16" s="35">
        <v>2266</v>
      </c>
      <c r="E16" s="35" t="s">
        <v>106</v>
      </c>
      <c r="F16" s="35" t="s">
        <v>52</v>
      </c>
      <c r="G16" s="28"/>
      <c r="H16" s="38" t="s">
        <v>45</v>
      </c>
      <c r="I16" s="38" t="s">
        <v>45</v>
      </c>
      <c r="J16" s="28"/>
      <c r="K16" s="28"/>
      <c r="L16" s="28"/>
      <c r="M16" s="28"/>
      <c r="N16" s="28"/>
      <c r="O16" s="37">
        <v>42723</v>
      </c>
      <c r="P16" s="28"/>
      <c r="Q16" s="28">
        <v>2613</v>
      </c>
      <c r="R16" s="28"/>
      <c r="S16" s="28"/>
      <c r="T16" s="39">
        <v>78892.44</v>
      </c>
      <c r="U16" s="39"/>
      <c r="V16" s="16"/>
      <c r="W16" s="80"/>
      <c r="X16" s="80">
        <f t="shared" si="0"/>
        <v>78892.44</v>
      </c>
    </row>
    <row r="17" spans="1:24" ht="15">
      <c r="A17" s="28" t="s">
        <v>101</v>
      </c>
      <c r="B17" s="16" t="s">
        <v>100</v>
      </c>
      <c r="C17" s="34"/>
      <c r="D17" s="35">
        <v>2277</v>
      </c>
      <c r="E17" s="35" t="s">
        <v>99</v>
      </c>
      <c r="F17" s="35" t="s">
        <v>51</v>
      </c>
      <c r="G17" s="28"/>
      <c r="H17" s="38" t="s">
        <v>45</v>
      </c>
      <c r="I17" s="38" t="s">
        <v>45</v>
      </c>
      <c r="J17" s="28"/>
      <c r="K17" s="28"/>
      <c r="L17" s="28"/>
      <c r="M17" s="28"/>
      <c r="N17" s="28"/>
      <c r="O17" s="37">
        <v>42717</v>
      </c>
      <c r="P17" s="28"/>
      <c r="Q17" s="28">
        <v>2614</v>
      </c>
      <c r="R17" s="28"/>
      <c r="S17" s="28"/>
      <c r="T17" s="39">
        <v>17596.16</v>
      </c>
      <c r="U17" s="39"/>
      <c r="V17" s="16"/>
      <c r="W17" s="80"/>
      <c r="X17" s="80">
        <f t="shared" si="0"/>
        <v>17596.16</v>
      </c>
    </row>
    <row r="18" spans="1:24" ht="15">
      <c r="A18" s="28" t="s">
        <v>101</v>
      </c>
      <c r="B18" s="16" t="s">
        <v>100</v>
      </c>
      <c r="C18" s="34"/>
      <c r="D18" s="35">
        <v>2278</v>
      </c>
      <c r="E18" s="35" t="s">
        <v>99</v>
      </c>
      <c r="F18" s="35" t="s">
        <v>51</v>
      </c>
      <c r="G18" s="28"/>
      <c r="H18" s="38" t="s">
        <v>45</v>
      </c>
      <c r="I18" s="38" t="s">
        <v>45</v>
      </c>
      <c r="J18" s="28"/>
      <c r="K18" s="28"/>
      <c r="L18" s="28"/>
      <c r="M18" s="28"/>
      <c r="N18" s="28"/>
      <c r="O18" s="37">
        <v>42717</v>
      </c>
      <c r="P18" s="28"/>
      <c r="Q18" s="28">
        <v>2614</v>
      </c>
      <c r="R18" s="28"/>
      <c r="S18" s="28"/>
      <c r="T18" s="39">
        <v>17596.16</v>
      </c>
      <c r="U18" s="39"/>
      <c r="V18" s="16"/>
      <c r="W18" s="80"/>
      <c r="X18" s="80">
        <f aca="true" t="shared" si="1" ref="X18:X50">T18-U18</f>
        <v>17596.16</v>
      </c>
    </row>
    <row r="19" spans="1:24" ht="15">
      <c r="A19" s="28" t="s">
        <v>101</v>
      </c>
      <c r="B19" s="16" t="s">
        <v>100</v>
      </c>
      <c r="C19" s="24"/>
      <c r="D19" s="25">
        <v>2279</v>
      </c>
      <c r="E19" s="35" t="s">
        <v>99</v>
      </c>
      <c r="F19" s="35" t="s">
        <v>51</v>
      </c>
      <c r="G19" s="26"/>
      <c r="H19" s="18" t="s">
        <v>45</v>
      </c>
      <c r="I19" s="38" t="s">
        <v>45</v>
      </c>
      <c r="J19" s="26"/>
      <c r="K19" s="26"/>
      <c r="L19" s="26"/>
      <c r="M19" s="26"/>
      <c r="N19" s="26"/>
      <c r="O19" s="37">
        <v>42717</v>
      </c>
      <c r="P19" s="26"/>
      <c r="Q19" s="28">
        <v>2614</v>
      </c>
      <c r="R19" s="26"/>
      <c r="S19" s="26"/>
      <c r="T19" s="39">
        <v>17596.16</v>
      </c>
      <c r="U19" s="31"/>
      <c r="V19" s="19"/>
      <c r="W19" s="62"/>
      <c r="X19" s="62">
        <f t="shared" si="1"/>
        <v>17596.16</v>
      </c>
    </row>
    <row r="20" spans="1:24" ht="15">
      <c r="A20" s="28" t="s">
        <v>105</v>
      </c>
      <c r="B20" s="16" t="s">
        <v>102</v>
      </c>
      <c r="C20" s="24"/>
      <c r="D20" s="25">
        <v>2235</v>
      </c>
      <c r="E20" s="25" t="s">
        <v>106</v>
      </c>
      <c r="F20" s="25" t="s">
        <v>52</v>
      </c>
      <c r="G20" s="26"/>
      <c r="H20" s="18" t="s">
        <v>45</v>
      </c>
      <c r="I20" s="38" t="s">
        <v>45</v>
      </c>
      <c r="J20" s="26"/>
      <c r="K20" s="26"/>
      <c r="L20" s="26"/>
      <c r="M20" s="26"/>
      <c r="N20" s="26"/>
      <c r="O20" s="37">
        <v>42704</v>
      </c>
      <c r="P20" s="26"/>
      <c r="Q20" s="26">
        <v>2613</v>
      </c>
      <c r="R20" s="26"/>
      <c r="S20" s="26"/>
      <c r="T20" s="31">
        <v>12413.6</v>
      </c>
      <c r="U20" s="31"/>
      <c r="V20" s="19"/>
      <c r="W20" s="62"/>
      <c r="X20" s="62">
        <f t="shared" si="1"/>
        <v>12413.6</v>
      </c>
    </row>
    <row r="21" spans="1:24" ht="15">
      <c r="A21" s="28" t="s">
        <v>105</v>
      </c>
      <c r="B21" s="16" t="s">
        <v>102</v>
      </c>
      <c r="C21" s="24"/>
      <c r="D21" s="25">
        <v>2236</v>
      </c>
      <c r="E21" s="25" t="s">
        <v>106</v>
      </c>
      <c r="F21" s="25" t="s">
        <v>52</v>
      </c>
      <c r="G21" s="26"/>
      <c r="H21" s="18" t="s">
        <v>45</v>
      </c>
      <c r="I21" s="38" t="s">
        <v>45</v>
      </c>
      <c r="J21" s="26"/>
      <c r="K21" s="26"/>
      <c r="L21" s="26"/>
      <c r="M21" s="26"/>
      <c r="N21" s="26"/>
      <c r="O21" s="37">
        <v>42704</v>
      </c>
      <c r="P21" s="26"/>
      <c r="Q21" s="26">
        <v>2613</v>
      </c>
      <c r="R21" s="26"/>
      <c r="S21" s="26"/>
      <c r="T21" s="31">
        <v>12413.6</v>
      </c>
      <c r="U21" s="31"/>
      <c r="V21" s="19"/>
      <c r="W21" s="62"/>
      <c r="X21" s="62">
        <f t="shared" si="1"/>
        <v>12413.6</v>
      </c>
    </row>
    <row r="22" spans="1:24" ht="15">
      <c r="A22" s="28" t="s">
        <v>105</v>
      </c>
      <c r="B22" s="16" t="s">
        <v>102</v>
      </c>
      <c r="C22" s="24"/>
      <c r="D22" s="25">
        <v>2237</v>
      </c>
      <c r="E22" s="25" t="s">
        <v>106</v>
      </c>
      <c r="F22" s="25" t="s">
        <v>52</v>
      </c>
      <c r="G22" s="26"/>
      <c r="H22" s="18" t="s">
        <v>45</v>
      </c>
      <c r="I22" s="38" t="s">
        <v>45</v>
      </c>
      <c r="J22" s="26"/>
      <c r="K22" s="26"/>
      <c r="L22" s="26"/>
      <c r="M22" s="26"/>
      <c r="N22" s="26"/>
      <c r="O22" s="37">
        <v>42704</v>
      </c>
      <c r="P22" s="26"/>
      <c r="Q22" s="26">
        <v>2613</v>
      </c>
      <c r="R22" s="26"/>
      <c r="S22" s="26"/>
      <c r="T22" s="31">
        <v>12413.6</v>
      </c>
      <c r="U22" s="31"/>
      <c r="V22" s="19"/>
      <c r="W22" s="62"/>
      <c r="X22" s="62">
        <f t="shared" si="1"/>
        <v>12413.6</v>
      </c>
    </row>
    <row r="23" spans="1:24" ht="15">
      <c r="A23" s="28" t="s">
        <v>105</v>
      </c>
      <c r="B23" s="16" t="s">
        <v>102</v>
      </c>
      <c r="C23" s="24"/>
      <c r="D23" s="25">
        <v>2238</v>
      </c>
      <c r="E23" s="25" t="s">
        <v>106</v>
      </c>
      <c r="F23" s="25" t="s">
        <v>52</v>
      </c>
      <c r="G23" s="26"/>
      <c r="H23" s="18" t="s">
        <v>45</v>
      </c>
      <c r="I23" s="38" t="s">
        <v>45</v>
      </c>
      <c r="J23" s="26"/>
      <c r="K23" s="26"/>
      <c r="L23" s="26"/>
      <c r="M23" s="26"/>
      <c r="N23" s="26"/>
      <c r="O23" s="37">
        <v>42704</v>
      </c>
      <c r="P23" s="26"/>
      <c r="Q23" s="26">
        <v>2613</v>
      </c>
      <c r="R23" s="26"/>
      <c r="S23" s="26"/>
      <c r="T23" s="31">
        <v>12413.6</v>
      </c>
      <c r="U23" s="31"/>
      <c r="V23" s="26"/>
      <c r="W23" s="62"/>
      <c r="X23" s="62">
        <f t="shared" si="1"/>
        <v>12413.6</v>
      </c>
    </row>
    <row r="24" spans="1:24" ht="15">
      <c r="A24" s="28" t="s">
        <v>105</v>
      </c>
      <c r="B24" s="16" t="s">
        <v>102</v>
      </c>
      <c r="C24" s="24"/>
      <c r="D24" s="25">
        <v>2239</v>
      </c>
      <c r="E24" s="25" t="s">
        <v>106</v>
      </c>
      <c r="F24" s="25" t="s">
        <v>52</v>
      </c>
      <c r="G24" s="26"/>
      <c r="H24" s="18" t="s">
        <v>45</v>
      </c>
      <c r="I24" s="38" t="s">
        <v>45</v>
      </c>
      <c r="J24" s="26"/>
      <c r="K24" s="26"/>
      <c r="L24" s="26"/>
      <c r="M24" s="26"/>
      <c r="N24" s="26"/>
      <c r="O24" s="37">
        <v>42704</v>
      </c>
      <c r="P24" s="26"/>
      <c r="Q24" s="26">
        <v>2613</v>
      </c>
      <c r="R24" s="26"/>
      <c r="S24" s="26"/>
      <c r="T24" s="31">
        <v>12413.6</v>
      </c>
      <c r="U24" s="31"/>
      <c r="V24" s="26"/>
      <c r="W24" s="62"/>
      <c r="X24" s="62">
        <f t="shared" si="1"/>
        <v>12413.6</v>
      </c>
    </row>
    <row r="25" spans="1:24" ht="15">
      <c r="A25" s="28" t="s">
        <v>105</v>
      </c>
      <c r="B25" s="16" t="s">
        <v>102</v>
      </c>
      <c r="C25" s="24"/>
      <c r="D25" s="25">
        <v>2240</v>
      </c>
      <c r="E25" s="25" t="s">
        <v>106</v>
      </c>
      <c r="F25" s="25" t="s">
        <v>52</v>
      </c>
      <c r="G25" s="26"/>
      <c r="H25" s="18" t="s">
        <v>45</v>
      </c>
      <c r="I25" s="38" t="s">
        <v>45</v>
      </c>
      <c r="J25" s="26"/>
      <c r="K25" s="26"/>
      <c r="L25" s="26"/>
      <c r="M25" s="26"/>
      <c r="N25" s="26"/>
      <c r="O25" s="37">
        <v>42704</v>
      </c>
      <c r="P25" s="26"/>
      <c r="Q25" s="26">
        <v>2613</v>
      </c>
      <c r="R25" s="26"/>
      <c r="S25" s="26"/>
      <c r="T25" s="31">
        <v>12413.6</v>
      </c>
      <c r="U25" s="31"/>
      <c r="V25" s="26"/>
      <c r="W25" s="62"/>
      <c r="X25" s="62">
        <f t="shared" si="1"/>
        <v>12413.6</v>
      </c>
    </row>
    <row r="26" spans="1:24" ht="15">
      <c r="A26" s="28" t="s">
        <v>105</v>
      </c>
      <c r="B26" s="16" t="s">
        <v>102</v>
      </c>
      <c r="C26" s="24"/>
      <c r="D26" s="25">
        <v>2241</v>
      </c>
      <c r="E26" s="25" t="s">
        <v>106</v>
      </c>
      <c r="F26" s="25" t="s">
        <v>52</v>
      </c>
      <c r="G26" s="26"/>
      <c r="H26" s="18" t="s">
        <v>45</v>
      </c>
      <c r="I26" s="38" t="s">
        <v>45</v>
      </c>
      <c r="J26" s="26"/>
      <c r="K26" s="26"/>
      <c r="L26" s="26"/>
      <c r="M26" s="26"/>
      <c r="N26" s="26"/>
      <c r="O26" s="37">
        <v>42704</v>
      </c>
      <c r="P26" s="26"/>
      <c r="Q26" s="26">
        <v>2613</v>
      </c>
      <c r="R26" s="26"/>
      <c r="S26" s="26"/>
      <c r="T26" s="31">
        <v>12413.6</v>
      </c>
      <c r="U26" s="31"/>
      <c r="V26" s="26"/>
      <c r="W26" s="62"/>
      <c r="X26" s="62">
        <f t="shared" si="1"/>
        <v>12413.6</v>
      </c>
    </row>
    <row r="27" spans="1:24" ht="15">
      <c r="A27" s="28" t="s">
        <v>105</v>
      </c>
      <c r="B27" s="16" t="s">
        <v>102</v>
      </c>
      <c r="C27" s="24"/>
      <c r="D27" s="25">
        <v>2242</v>
      </c>
      <c r="E27" s="25" t="s">
        <v>106</v>
      </c>
      <c r="F27" s="25" t="s">
        <v>52</v>
      </c>
      <c r="G27" s="26"/>
      <c r="H27" s="18" t="s">
        <v>45</v>
      </c>
      <c r="I27" s="38" t="s">
        <v>45</v>
      </c>
      <c r="J27" s="26"/>
      <c r="K27" s="26"/>
      <c r="L27" s="26"/>
      <c r="M27" s="26"/>
      <c r="N27" s="26"/>
      <c r="O27" s="37">
        <v>42704</v>
      </c>
      <c r="P27" s="26"/>
      <c r="Q27" s="26">
        <v>2613</v>
      </c>
      <c r="R27" s="26"/>
      <c r="S27" s="26"/>
      <c r="T27" s="31">
        <v>12413.6</v>
      </c>
      <c r="U27" s="31"/>
      <c r="V27" s="26"/>
      <c r="W27" s="62"/>
      <c r="X27" s="62">
        <f t="shared" si="1"/>
        <v>12413.6</v>
      </c>
    </row>
    <row r="28" spans="1:24" ht="15">
      <c r="A28" s="28" t="s">
        <v>105</v>
      </c>
      <c r="B28" s="16" t="s">
        <v>102</v>
      </c>
      <c r="C28" s="24"/>
      <c r="D28" s="25">
        <v>2243</v>
      </c>
      <c r="E28" s="25" t="s">
        <v>106</v>
      </c>
      <c r="F28" s="25" t="s">
        <v>52</v>
      </c>
      <c r="G28" s="26"/>
      <c r="H28" s="18" t="s">
        <v>45</v>
      </c>
      <c r="I28" s="38" t="s">
        <v>45</v>
      </c>
      <c r="J28" s="26"/>
      <c r="K28" s="26"/>
      <c r="L28" s="26"/>
      <c r="M28" s="26"/>
      <c r="N28" s="26"/>
      <c r="O28" s="37">
        <v>42704</v>
      </c>
      <c r="P28" s="26"/>
      <c r="Q28" s="26">
        <v>2613</v>
      </c>
      <c r="R28" s="26"/>
      <c r="S28" s="26"/>
      <c r="T28" s="31">
        <v>12413.6</v>
      </c>
      <c r="U28" s="31"/>
      <c r="V28" s="26"/>
      <c r="W28" s="62"/>
      <c r="X28" s="62">
        <f t="shared" si="1"/>
        <v>12413.6</v>
      </c>
    </row>
    <row r="29" spans="1:24" ht="15">
      <c r="A29" s="28" t="s">
        <v>105</v>
      </c>
      <c r="B29" s="16" t="s">
        <v>102</v>
      </c>
      <c r="C29" s="24"/>
      <c r="D29" s="25">
        <v>2244</v>
      </c>
      <c r="E29" s="25" t="s">
        <v>106</v>
      </c>
      <c r="F29" s="25" t="s">
        <v>52</v>
      </c>
      <c r="G29" s="26"/>
      <c r="H29" s="18" t="s">
        <v>45</v>
      </c>
      <c r="I29" s="38" t="s">
        <v>45</v>
      </c>
      <c r="J29" s="26"/>
      <c r="K29" s="26"/>
      <c r="L29" s="26"/>
      <c r="M29" s="26"/>
      <c r="N29" s="26"/>
      <c r="O29" s="37">
        <v>42704</v>
      </c>
      <c r="P29" s="26"/>
      <c r="Q29" s="26">
        <v>2613</v>
      </c>
      <c r="R29" s="26"/>
      <c r="S29" s="26"/>
      <c r="T29" s="31">
        <v>12413.6</v>
      </c>
      <c r="U29" s="31"/>
      <c r="V29" s="26"/>
      <c r="W29" s="62"/>
      <c r="X29" s="62">
        <f t="shared" si="1"/>
        <v>12413.6</v>
      </c>
    </row>
    <row r="30" spans="1:24" ht="15">
      <c r="A30" s="28" t="s">
        <v>105</v>
      </c>
      <c r="B30" s="16" t="s">
        <v>102</v>
      </c>
      <c r="C30" s="24"/>
      <c r="D30" s="25">
        <v>2245</v>
      </c>
      <c r="E30" s="25" t="s">
        <v>106</v>
      </c>
      <c r="F30" s="25" t="s">
        <v>52</v>
      </c>
      <c r="G30" s="26"/>
      <c r="H30" s="18" t="s">
        <v>45</v>
      </c>
      <c r="I30" s="38" t="s">
        <v>45</v>
      </c>
      <c r="J30" s="26"/>
      <c r="K30" s="26"/>
      <c r="L30" s="26"/>
      <c r="M30" s="26"/>
      <c r="N30" s="26"/>
      <c r="O30" s="37">
        <v>42704</v>
      </c>
      <c r="P30" s="26"/>
      <c r="Q30" s="26">
        <v>2613</v>
      </c>
      <c r="R30" s="26"/>
      <c r="S30" s="26"/>
      <c r="T30" s="31">
        <v>12413.6</v>
      </c>
      <c r="U30" s="31"/>
      <c r="V30" s="26"/>
      <c r="W30" s="62"/>
      <c r="X30" s="62">
        <f t="shared" si="1"/>
        <v>12413.6</v>
      </c>
    </row>
    <row r="31" spans="1:24" ht="15">
      <c r="A31" s="28" t="s">
        <v>105</v>
      </c>
      <c r="B31" s="16" t="s">
        <v>102</v>
      </c>
      <c r="C31" s="24"/>
      <c r="D31" s="25">
        <v>2246</v>
      </c>
      <c r="E31" s="25" t="s">
        <v>106</v>
      </c>
      <c r="F31" s="25" t="s">
        <v>52</v>
      </c>
      <c r="G31" s="26"/>
      <c r="H31" s="18" t="s">
        <v>45</v>
      </c>
      <c r="I31" s="38" t="s">
        <v>45</v>
      </c>
      <c r="J31" s="26"/>
      <c r="K31" s="26"/>
      <c r="L31" s="26"/>
      <c r="M31" s="26"/>
      <c r="N31" s="26"/>
      <c r="O31" s="37">
        <v>42704</v>
      </c>
      <c r="P31" s="26"/>
      <c r="Q31" s="26">
        <v>2613</v>
      </c>
      <c r="R31" s="26"/>
      <c r="S31" s="26"/>
      <c r="T31" s="31">
        <v>12413.6</v>
      </c>
      <c r="U31" s="31"/>
      <c r="V31" s="26"/>
      <c r="W31" s="62"/>
      <c r="X31" s="62">
        <f t="shared" si="1"/>
        <v>12413.6</v>
      </c>
    </row>
    <row r="32" spans="1:24" ht="15">
      <c r="A32" s="28" t="s">
        <v>105</v>
      </c>
      <c r="B32" s="16" t="s">
        <v>102</v>
      </c>
      <c r="C32" s="24"/>
      <c r="D32" s="25">
        <v>2247</v>
      </c>
      <c r="E32" s="25" t="s">
        <v>106</v>
      </c>
      <c r="F32" s="25" t="s">
        <v>52</v>
      </c>
      <c r="G32" s="26"/>
      <c r="H32" s="18" t="s">
        <v>45</v>
      </c>
      <c r="I32" s="38" t="s">
        <v>45</v>
      </c>
      <c r="J32" s="26"/>
      <c r="K32" s="26"/>
      <c r="L32" s="26"/>
      <c r="M32" s="26"/>
      <c r="N32" s="26"/>
      <c r="O32" s="37">
        <v>42704</v>
      </c>
      <c r="P32" s="26"/>
      <c r="Q32" s="26">
        <v>2613</v>
      </c>
      <c r="R32" s="26"/>
      <c r="S32" s="26"/>
      <c r="T32" s="31">
        <v>12413.6</v>
      </c>
      <c r="U32" s="31"/>
      <c r="V32" s="26"/>
      <c r="W32" s="62"/>
      <c r="X32" s="62">
        <f t="shared" si="1"/>
        <v>12413.6</v>
      </c>
    </row>
    <row r="33" spans="1:24" ht="15">
      <c r="A33" s="28" t="s">
        <v>105</v>
      </c>
      <c r="B33" s="16" t="s">
        <v>102</v>
      </c>
      <c r="C33" s="24"/>
      <c r="D33" s="25">
        <v>2248</v>
      </c>
      <c r="E33" s="25" t="s">
        <v>106</v>
      </c>
      <c r="F33" s="25" t="s">
        <v>52</v>
      </c>
      <c r="G33" s="26"/>
      <c r="H33" s="18" t="s">
        <v>45</v>
      </c>
      <c r="I33" s="38" t="s">
        <v>45</v>
      </c>
      <c r="J33" s="26"/>
      <c r="K33" s="26"/>
      <c r="L33" s="26"/>
      <c r="M33" s="26"/>
      <c r="N33" s="26"/>
      <c r="O33" s="37">
        <v>42704</v>
      </c>
      <c r="P33" s="26"/>
      <c r="Q33" s="26">
        <v>2613</v>
      </c>
      <c r="R33" s="26"/>
      <c r="S33" s="26"/>
      <c r="T33" s="31">
        <v>12413.6</v>
      </c>
      <c r="U33" s="31"/>
      <c r="V33" s="26"/>
      <c r="W33" s="26"/>
      <c r="X33" s="62">
        <f t="shared" si="1"/>
        <v>12413.6</v>
      </c>
    </row>
    <row r="34" spans="1:24" ht="15">
      <c r="A34" s="28" t="s">
        <v>105</v>
      </c>
      <c r="B34" s="16" t="s">
        <v>102</v>
      </c>
      <c r="C34" s="24"/>
      <c r="D34" s="25">
        <v>2249</v>
      </c>
      <c r="E34" s="25" t="s">
        <v>106</v>
      </c>
      <c r="F34" s="25" t="s">
        <v>52</v>
      </c>
      <c r="G34" s="26"/>
      <c r="H34" s="18" t="s">
        <v>45</v>
      </c>
      <c r="I34" s="38" t="s">
        <v>45</v>
      </c>
      <c r="J34" s="26"/>
      <c r="K34" s="26"/>
      <c r="L34" s="26"/>
      <c r="M34" s="26"/>
      <c r="N34" s="26"/>
      <c r="O34" s="37">
        <v>42704</v>
      </c>
      <c r="P34" s="26"/>
      <c r="Q34" s="26">
        <v>2613</v>
      </c>
      <c r="R34" s="26"/>
      <c r="S34" s="26"/>
      <c r="T34" s="31">
        <v>12413.6</v>
      </c>
      <c r="U34" s="31"/>
      <c r="V34" s="26"/>
      <c r="W34" s="26"/>
      <c r="X34" s="62">
        <f t="shared" si="1"/>
        <v>12413.6</v>
      </c>
    </row>
    <row r="35" spans="1:24" ht="15">
      <c r="A35" s="28" t="s">
        <v>105</v>
      </c>
      <c r="B35" s="16" t="s">
        <v>102</v>
      </c>
      <c r="C35" s="24"/>
      <c r="D35" s="25">
        <v>2250</v>
      </c>
      <c r="E35" s="25" t="s">
        <v>106</v>
      </c>
      <c r="F35" s="25" t="s">
        <v>52</v>
      </c>
      <c r="G35" s="26"/>
      <c r="H35" s="18" t="s">
        <v>45</v>
      </c>
      <c r="I35" s="38" t="s">
        <v>45</v>
      </c>
      <c r="J35" s="26"/>
      <c r="K35" s="26"/>
      <c r="L35" s="26"/>
      <c r="M35" s="26"/>
      <c r="N35" s="26"/>
      <c r="O35" s="37">
        <v>42704</v>
      </c>
      <c r="P35" s="26"/>
      <c r="Q35" s="26">
        <v>2613</v>
      </c>
      <c r="R35" s="26"/>
      <c r="S35" s="26"/>
      <c r="T35" s="31">
        <v>12413.6</v>
      </c>
      <c r="U35" s="31"/>
      <c r="V35" s="26"/>
      <c r="W35" s="26"/>
      <c r="X35" s="62">
        <f t="shared" si="1"/>
        <v>12413.6</v>
      </c>
    </row>
    <row r="36" spans="1:24" ht="15">
      <c r="A36" s="28" t="s">
        <v>105</v>
      </c>
      <c r="B36" s="16" t="s">
        <v>102</v>
      </c>
      <c r="C36" s="24"/>
      <c r="D36" s="25">
        <v>2251</v>
      </c>
      <c r="E36" s="25" t="s">
        <v>106</v>
      </c>
      <c r="F36" s="25" t="s">
        <v>52</v>
      </c>
      <c r="G36" s="26"/>
      <c r="H36" s="18" t="s">
        <v>45</v>
      </c>
      <c r="I36" s="38" t="s">
        <v>45</v>
      </c>
      <c r="J36" s="26"/>
      <c r="K36" s="26"/>
      <c r="L36" s="26"/>
      <c r="M36" s="26"/>
      <c r="N36" s="26"/>
      <c r="O36" s="37">
        <v>42704</v>
      </c>
      <c r="P36" s="26"/>
      <c r="Q36" s="26">
        <v>2613</v>
      </c>
      <c r="R36" s="26"/>
      <c r="S36" s="26"/>
      <c r="T36" s="31">
        <v>12413.6</v>
      </c>
      <c r="U36" s="31"/>
      <c r="V36" s="26"/>
      <c r="W36" s="26"/>
      <c r="X36" s="62">
        <f t="shared" si="1"/>
        <v>12413.6</v>
      </c>
    </row>
    <row r="37" spans="1:24" ht="15">
      <c r="A37" s="28" t="s">
        <v>105</v>
      </c>
      <c r="B37" s="16" t="s">
        <v>102</v>
      </c>
      <c r="C37" s="24"/>
      <c r="D37" s="25">
        <v>2252</v>
      </c>
      <c r="E37" s="25" t="s">
        <v>106</v>
      </c>
      <c r="F37" s="25" t="s">
        <v>52</v>
      </c>
      <c r="G37" s="26"/>
      <c r="H37" s="18" t="s">
        <v>45</v>
      </c>
      <c r="I37" s="38" t="s">
        <v>45</v>
      </c>
      <c r="J37" s="26"/>
      <c r="K37" s="26"/>
      <c r="L37" s="26"/>
      <c r="M37" s="26"/>
      <c r="N37" s="26"/>
      <c r="O37" s="37">
        <v>42704</v>
      </c>
      <c r="P37" s="26"/>
      <c r="Q37" s="26">
        <v>2613</v>
      </c>
      <c r="R37" s="26"/>
      <c r="S37" s="26"/>
      <c r="T37" s="31">
        <v>12413.6</v>
      </c>
      <c r="U37" s="31"/>
      <c r="V37" s="26"/>
      <c r="W37" s="26"/>
      <c r="X37" s="62">
        <f t="shared" si="1"/>
        <v>12413.6</v>
      </c>
    </row>
    <row r="38" spans="1:24" ht="15">
      <c r="A38" s="28" t="s">
        <v>105</v>
      </c>
      <c r="B38" s="16" t="s">
        <v>102</v>
      </c>
      <c r="C38" s="24"/>
      <c r="D38" s="25">
        <v>2253</v>
      </c>
      <c r="E38" s="25" t="s">
        <v>106</v>
      </c>
      <c r="F38" s="25" t="s">
        <v>52</v>
      </c>
      <c r="G38" s="26"/>
      <c r="H38" s="18" t="s">
        <v>45</v>
      </c>
      <c r="I38" s="38" t="s">
        <v>45</v>
      </c>
      <c r="J38" s="26"/>
      <c r="K38" s="26"/>
      <c r="L38" s="26"/>
      <c r="M38" s="26"/>
      <c r="N38" s="26"/>
      <c r="O38" s="37">
        <v>42704</v>
      </c>
      <c r="P38" s="26"/>
      <c r="Q38" s="26">
        <v>2613</v>
      </c>
      <c r="R38" s="26"/>
      <c r="S38" s="26"/>
      <c r="T38" s="31">
        <v>12413.6</v>
      </c>
      <c r="U38" s="31"/>
      <c r="V38" s="26"/>
      <c r="W38" s="26"/>
      <c r="X38" s="62">
        <f t="shared" si="1"/>
        <v>12413.6</v>
      </c>
    </row>
    <row r="39" spans="1:24" ht="15">
      <c r="A39" s="28" t="s">
        <v>105</v>
      </c>
      <c r="B39" s="16" t="s">
        <v>102</v>
      </c>
      <c r="C39" s="24"/>
      <c r="D39" s="25">
        <v>2254</v>
      </c>
      <c r="E39" s="25" t="s">
        <v>106</v>
      </c>
      <c r="F39" s="25" t="s">
        <v>52</v>
      </c>
      <c r="G39" s="26"/>
      <c r="H39" s="18" t="s">
        <v>45</v>
      </c>
      <c r="I39" s="38" t="s">
        <v>45</v>
      </c>
      <c r="J39" s="26"/>
      <c r="K39" s="26"/>
      <c r="L39" s="26"/>
      <c r="M39" s="26"/>
      <c r="N39" s="26"/>
      <c r="O39" s="37">
        <v>42704</v>
      </c>
      <c r="P39" s="26"/>
      <c r="Q39" s="26">
        <v>2613</v>
      </c>
      <c r="R39" s="26"/>
      <c r="S39" s="26"/>
      <c r="T39" s="31">
        <v>12413.6</v>
      </c>
      <c r="U39" s="31"/>
      <c r="V39" s="26"/>
      <c r="W39" s="26"/>
      <c r="X39" s="62">
        <f t="shared" si="1"/>
        <v>12413.6</v>
      </c>
    </row>
    <row r="40" spans="1:24" ht="15">
      <c r="A40" s="28" t="s">
        <v>105</v>
      </c>
      <c r="B40" s="16" t="s">
        <v>102</v>
      </c>
      <c r="C40" s="24"/>
      <c r="D40" s="25">
        <v>2255</v>
      </c>
      <c r="E40" s="25" t="s">
        <v>106</v>
      </c>
      <c r="F40" s="25" t="s">
        <v>52</v>
      </c>
      <c r="G40" s="26"/>
      <c r="H40" s="18" t="s">
        <v>45</v>
      </c>
      <c r="I40" s="38" t="s">
        <v>45</v>
      </c>
      <c r="J40" s="26"/>
      <c r="K40" s="26"/>
      <c r="L40" s="26"/>
      <c r="M40" s="26"/>
      <c r="N40" s="26"/>
      <c r="O40" s="37">
        <v>42704</v>
      </c>
      <c r="P40" s="26"/>
      <c r="Q40" s="26">
        <v>2613</v>
      </c>
      <c r="R40" s="26"/>
      <c r="S40" s="26"/>
      <c r="T40" s="31">
        <v>12413.6</v>
      </c>
      <c r="U40" s="31"/>
      <c r="V40" s="26"/>
      <c r="W40" s="26"/>
      <c r="X40" s="62">
        <f t="shared" si="1"/>
        <v>12413.6</v>
      </c>
    </row>
    <row r="41" spans="1:24" ht="15">
      <c r="A41" s="28" t="s">
        <v>105</v>
      </c>
      <c r="B41" s="16" t="s">
        <v>102</v>
      </c>
      <c r="C41" s="24"/>
      <c r="D41" s="25">
        <v>2256</v>
      </c>
      <c r="E41" s="25" t="s">
        <v>106</v>
      </c>
      <c r="F41" s="25" t="s">
        <v>52</v>
      </c>
      <c r="G41" s="26"/>
      <c r="H41" s="18" t="s">
        <v>45</v>
      </c>
      <c r="I41" s="38" t="s">
        <v>45</v>
      </c>
      <c r="J41" s="26"/>
      <c r="K41" s="26"/>
      <c r="L41" s="26"/>
      <c r="M41" s="26"/>
      <c r="N41" s="26"/>
      <c r="O41" s="37">
        <v>42704</v>
      </c>
      <c r="P41" s="26"/>
      <c r="Q41" s="26">
        <v>2613</v>
      </c>
      <c r="R41" s="26"/>
      <c r="S41" s="26"/>
      <c r="T41" s="31">
        <v>12413.6</v>
      </c>
      <c r="U41" s="31"/>
      <c r="V41" s="26"/>
      <c r="W41" s="26"/>
      <c r="X41" s="62">
        <f t="shared" si="1"/>
        <v>12413.6</v>
      </c>
    </row>
    <row r="42" spans="1:24" ht="15">
      <c r="A42" s="28" t="s">
        <v>105</v>
      </c>
      <c r="B42" s="16" t="s">
        <v>102</v>
      </c>
      <c r="C42" s="24"/>
      <c r="D42" s="25">
        <v>2257</v>
      </c>
      <c r="E42" s="25" t="s">
        <v>106</v>
      </c>
      <c r="F42" s="25" t="s">
        <v>52</v>
      </c>
      <c r="G42" s="26"/>
      <c r="H42" s="18" t="s">
        <v>45</v>
      </c>
      <c r="I42" s="38" t="s">
        <v>45</v>
      </c>
      <c r="J42" s="26"/>
      <c r="K42" s="26"/>
      <c r="L42" s="26"/>
      <c r="M42" s="26"/>
      <c r="N42" s="26"/>
      <c r="O42" s="37">
        <v>42704</v>
      </c>
      <c r="P42" s="26"/>
      <c r="Q42" s="26">
        <v>2613</v>
      </c>
      <c r="R42" s="26"/>
      <c r="S42" s="26"/>
      <c r="T42" s="31">
        <v>12413.6</v>
      </c>
      <c r="U42" s="31"/>
      <c r="V42" s="27"/>
      <c r="W42" s="27"/>
      <c r="X42" s="62">
        <f t="shared" si="1"/>
        <v>12413.6</v>
      </c>
    </row>
    <row r="43" spans="1:24" ht="15">
      <c r="A43" s="28" t="s">
        <v>105</v>
      </c>
      <c r="B43" s="16" t="s">
        <v>102</v>
      </c>
      <c r="C43" s="24"/>
      <c r="D43" s="25">
        <v>2258</v>
      </c>
      <c r="E43" s="25" t="s">
        <v>106</v>
      </c>
      <c r="F43" s="25" t="s">
        <v>52</v>
      </c>
      <c r="G43" s="26"/>
      <c r="H43" s="18" t="s">
        <v>45</v>
      </c>
      <c r="I43" s="38" t="s">
        <v>45</v>
      </c>
      <c r="J43" s="26"/>
      <c r="K43" s="26"/>
      <c r="L43" s="26"/>
      <c r="M43" s="26"/>
      <c r="N43" s="26"/>
      <c r="O43" s="37">
        <v>42704</v>
      </c>
      <c r="P43" s="26"/>
      <c r="Q43" s="26">
        <v>2613</v>
      </c>
      <c r="R43" s="26"/>
      <c r="S43" s="26"/>
      <c r="T43" s="31">
        <v>12413.6</v>
      </c>
      <c r="U43" s="31"/>
      <c r="V43" s="27"/>
      <c r="W43" s="27"/>
      <c r="X43" s="62">
        <f t="shared" si="1"/>
        <v>12413.6</v>
      </c>
    </row>
    <row r="44" spans="1:24" ht="15">
      <c r="A44" s="28" t="s">
        <v>105</v>
      </c>
      <c r="B44" s="16" t="s">
        <v>102</v>
      </c>
      <c r="C44" s="24"/>
      <c r="D44" s="24">
        <v>2259</v>
      </c>
      <c r="E44" s="25" t="s">
        <v>106</v>
      </c>
      <c r="F44" s="25" t="s">
        <v>52</v>
      </c>
      <c r="G44" s="25"/>
      <c r="H44" s="18" t="s">
        <v>45</v>
      </c>
      <c r="I44" s="38" t="s">
        <v>45</v>
      </c>
      <c r="J44" s="26"/>
      <c r="K44" s="26"/>
      <c r="L44" s="26"/>
      <c r="M44" s="26"/>
      <c r="N44" s="26"/>
      <c r="O44" s="37">
        <v>42704</v>
      </c>
      <c r="P44" s="26"/>
      <c r="Q44" s="26">
        <v>2613</v>
      </c>
      <c r="R44" s="27"/>
      <c r="S44" s="27"/>
      <c r="T44" s="31">
        <v>12413.6</v>
      </c>
      <c r="U44" s="31"/>
      <c r="V44" s="26"/>
      <c r="W44" s="26"/>
      <c r="X44" s="62">
        <f t="shared" si="1"/>
        <v>12413.6</v>
      </c>
    </row>
    <row r="45" spans="1:24" ht="15">
      <c r="A45" s="28" t="s">
        <v>105</v>
      </c>
      <c r="B45" s="16" t="s">
        <v>102</v>
      </c>
      <c r="C45" s="24"/>
      <c r="D45" s="29">
        <v>2260</v>
      </c>
      <c r="E45" s="25" t="s">
        <v>106</v>
      </c>
      <c r="F45" s="25" t="s">
        <v>52</v>
      </c>
      <c r="G45" s="25"/>
      <c r="H45" s="18" t="s">
        <v>45</v>
      </c>
      <c r="I45" s="38" t="s">
        <v>45</v>
      </c>
      <c r="J45" s="26"/>
      <c r="K45" s="26"/>
      <c r="L45" s="26"/>
      <c r="M45" s="26"/>
      <c r="N45" s="26"/>
      <c r="O45" s="37">
        <v>42704</v>
      </c>
      <c r="P45" s="26"/>
      <c r="Q45" s="26">
        <v>2613</v>
      </c>
      <c r="R45" s="27"/>
      <c r="S45" s="27"/>
      <c r="T45" s="31">
        <v>12413.6</v>
      </c>
      <c r="U45" s="31"/>
      <c r="V45" s="27"/>
      <c r="W45" s="27"/>
      <c r="X45" s="62">
        <f t="shared" si="1"/>
        <v>12413.6</v>
      </c>
    </row>
    <row r="46" spans="1:24" ht="15">
      <c r="A46" s="28" t="s">
        <v>105</v>
      </c>
      <c r="B46" s="16" t="s">
        <v>102</v>
      </c>
      <c r="C46" s="24"/>
      <c r="D46" s="25">
        <v>2261</v>
      </c>
      <c r="E46" s="25" t="s">
        <v>106</v>
      </c>
      <c r="F46" s="25" t="s">
        <v>52</v>
      </c>
      <c r="G46" s="26"/>
      <c r="H46" s="18" t="s">
        <v>45</v>
      </c>
      <c r="I46" s="38" t="s">
        <v>45</v>
      </c>
      <c r="J46" s="26"/>
      <c r="K46" s="26"/>
      <c r="L46" s="26"/>
      <c r="M46" s="26"/>
      <c r="N46" s="26"/>
      <c r="O46" s="37">
        <v>42704</v>
      </c>
      <c r="P46" s="26"/>
      <c r="Q46" s="26">
        <v>2613</v>
      </c>
      <c r="R46" s="27"/>
      <c r="S46" s="27"/>
      <c r="T46" s="31">
        <v>12413.6</v>
      </c>
      <c r="U46" s="31"/>
      <c r="V46" s="26"/>
      <c r="W46" s="26"/>
      <c r="X46" s="62">
        <f t="shared" si="1"/>
        <v>12413.6</v>
      </c>
    </row>
    <row r="47" spans="1:24" ht="15">
      <c r="A47" s="28" t="s">
        <v>105</v>
      </c>
      <c r="B47" s="16" t="s">
        <v>102</v>
      </c>
      <c r="C47" s="24"/>
      <c r="D47" s="25">
        <v>2262</v>
      </c>
      <c r="E47" s="25" t="s">
        <v>106</v>
      </c>
      <c r="F47" s="25" t="s">
        <v>52</v>
      </c>
      <c r="G47" s="26"/>
      <c r="H47" s="18" t="s">
        <v>45</v>
      </c>
      <c r="I47" s="38" t="s">
        <v>45</v>
      </c>
      <c r="J47" s="26"/>
      <c r="K47" s="26"/>
      <c r="L47" s="26"/>
      <c r="M47" s="26"/>
      <c r="N47" s="26"/>
      <c r="O47" s="37">
        <v>42704</v>
      </c>
      <c r="P47" s="26"/>
      <c r="Q47" s="26">
        <v>2613</v>
      </c>
      <c r="R47" s="27"/>
      <c r="S47" s="27"/>
      <c r="T47" s="31">
        <v>12413.6</v>
      </c>
      <c r="U47" s="31"/>
      <c r="V47" s="26"/>
      <c r="W47" s="26"/>
      <c r="X47" s="62">
        <f t="shared" si="1"/>
        <v>12413.6</v>
      </c>
    </row>
    <row r="48" spans="1:24" ht="15">
      <c r="A48" s="28" t="s">
        <v>105</v>
      </c>
      <c r="B48" s="16" t="s">
        <v>102</v>
      </c>
      <c r="C48" s="24"/>
      <c r="D48" s="25">
        <v>2263</v>
      </c>
      <c r="E48" s="25" t="s">
        <v>106</v>
      </c>
      <c r="F48" s="25" t="s">
        <v>52</v>
      </c>
      <c r="G48" s="26"/>
      <c r="H48" s="18" t="s">
        <v>45</v>
      </c>
      <c r="I48" s="38" t="s">
        <v>45</v>
      </c>
      <c r="J48" s="26"/>
      <c r="K48" s="26"/>
      <c r="L48" s="26"/>
      <c r="M48" s="26"/>
      <c r="N48" s="26"/>
      <c r="O48" s="37">
        <v>42704</v>
      </c>
      <c r="P48" s="26"/>
      <c r="Q48" s="26">
        <v>2613</v>
      </c>
      <c r="R48" s="27"/>
      <c r="S48" s="27"/>
      <c r="T48" s="31">
        <v>12413.6</v>
      </c>
      <c r="U48" s="31"/>
      <c r="V48" s="26"/>
      <c r="W48" s="26"/>
      <c r="X48" s="62">
        <f t="shared" si="1"/>
        <v>12413.6</v>
      </c>
    </row>
    <row r="49" spans="1:24" ht="15">
      <c r="A49" s="28" t="s">
        <v>105</v>
      </c>
      <c r="B49" s="16" t="s">
        <v>102</v>
      </c>
      <c r="C49" s="24"/>
      <c r="D49" s="25">
        <v>2264</v>
      </c>
      <c r="E49" s="25" t="s">
        <v>106</v>
      </c>
      <c r="F49" s="25" t="s">
        <v>52</v>
      </c>
      <c r="G49" s="26"/>
      <c r="H49" s="18" t="s">
        <v>45</v>
      </c>
      <c r="I49" s="38" t="s">
        <v>45</v>
      </c>
      <c r="J49" s="26"/>
      <c r="K49" s="26"/>
      <c r="L49" s="26"/>
      <c r="M49" s="26"/>
      <c r="N49" s="26"/>
      <c r="O49" s="37">
        <v>42704</v>
      </c>
      <c r="P49" s="26"/>
      <c r="Q49" s="26">
        <v>2613</v>
      </c>
      <c r="R49" s="26"/>
      <c r="S49" s="26"/>
      <c r="T49" s="31">
        <v>12413.6</v>
      </c>
      <c r="U49" s="31"/>
      <c r="V49" s="26"/>
      <c r="W49" s="26"/>
      <c r="X49" s="62">
        <f t="shared" si="1"/>
        <v>12413.6</v>
      </c>
    </row>
    <row r="50" spans="1:24" ht="15">
      <c r="A50" s="28" t="s">
        <v>105</v>
      </c>
      <c r="B50" s="16" t="s">
        <v>102</v>
      </c>
      <c r="C50" s="24"/>
      <c r="D50" s="25">
        <v>2270</v>
      </c>
      <c r="E50" s="25" t="s">
        <v>106</v>
      </c>
      <c r="F50" s="25" t="s">
        <v>52</v>
      </c>
      <c r="G50" s="26"/>
      <c r="H50" s="18" t="s">
        <v>45</v>
      </c>
      <c r="I50" s="38" t="s">
        <v>45</v>
      </c>
      <c r="J50" s="26"/>
      <c r="K50" s="26"/>
      <c r="L50" s="26"/>
      <c r="M50" s="26"/>
      <c r="N50" s="26"/>
      <c r="O50" s="37">
        <v>42704</v>
      </c>
      <c r="P50" s="26"/>
      <c r="Q50" s="26">
        <v>2613</v>
      </c>
      <c r="R50" s="26"/>
      <c r="S50" s="26"/>
      <c r="T50" s="31">
        <v>12413.6</v>
      </c>
      <c r="U50" s="31"/>
      <c r="V50" s="26"/>
      <c r="W50" s="26"/>
      <c r="X50" s="62">
        <f t="shared" si="1"/>
        <v>12413.6</v>
      </c>
    </row>
    <row r="51" spans="1:24" ht="15">
      <c r="A51" s="28"/>
      <c r="B51" s="16"/>
      <c r="C51" s="26"/>
      <c r="D51" s="25"/>
      <c r="E51" s="3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92" t="s">
        <v>46</v>
      </c>
      <c r="Q51" s="292"/>
      <c r="R51" s="292"/>
      <c r="S51" s="292"/>
      <c r="T51" s="42">
        <f>SUM(T11:T50)</f>
        <v>721879.1799999992</v>
      </c>
      <c r="U51" s="42">
        <f>SUM(U11:U47)</f>
        <v>0</v>
      </c>
      <c r="V51" s="43"/>
      <c r="W51" s="43"/>
      <c r="X51" s="42">
        <f>SUM(X11:X47)</f>
        <v>684638.3799999993</v>
      </c>
    </row>
    <row r="52" spans="1:24" ht="15.75" thickBot="1">
      <c r="A52" s="54"/>
      <c r="B52" s="58"/>
      <c r="C52" s="58"/>
      <c r="D52" s="58"/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115"/>
      <c r="Q52" s="115"/>
      <c r="R52" s="115"/>
      <c r="S52" s="115"/>
      <c r="T52" s="116"/>
      <c r="U52" s="116"/>
      <c r="V52" s="117"/>
      <c r="W52" s="117"/>
      <c r="X52" s="116"/>
    </row>
    <row r="53" spans="1:24" ht="45.75" thickBot="1">
      <c r="A53" s="11" t="s">
        <v>21</v>
      </c>
      <c r="B53" s="11" t="s">
        <v>22</v>
      </c>
      <c r="C53" s="11" t="s">
        <v>23</v>
      </c>
      <c r="D53" s="12" t="s">
        <v>24</v>
      </c>
      <c r="E53" s="11" t="s">
        <v>25</v>
      </c>
      <c r="F53" s="12" t="s">
        <v>50</v>
      </c>
      <c r="G53" s="11" t="s">
        <v>27</v>
      </c>
      <c r="H53" s="13" t="s">
        <v>28</v>
      </c>
      <c r="I53" s="13" t="s">
        <v>29</v>
      </c>
      <c r="J53" s="13" t="s">
        <v>30</v>
      </c>
      <c r="K53" s="13" t="s">
        <v>31</v>
      </c>
      <c r="L53" s="13" t="s">
        <v>32</v>
      </c>
      <c r="M53" s="13" t="s">
        <v>33</v>
      </c>
      <c r="N53" s="13" t="s">
        <v>34</v>
      </c>
      <c r="O53" s="11" t="s">
        <v>35</v>
      </c>
      <c r="P53" s="13" t="s">
        <v>36</v>
      </c>
      <c r="Q53" s="13" t="s">
        <v>37</v>
      </c>
      <c r="R53" s="13" t="s">
        <v>38</v>
      </c>
      <c r="S53" s="13" t="s">
        <v>39</v>
      </c>
      <c r="T53" s="14" t="s">
        <v>40</v>
      </c>
      <c r="U53" s="11" t="s">
        <v>41</v>
      </c>
      <c r="V53" s="11" t="s">
        <v>42</v>
      </c>
      <c r="W53" s="15" t="s">
        <v>43</v>
      </c>
      <c r="X53" s="14" t="s">
        <v>44</v>
      </c>
    </row>
    <row r="54" spans="1:24" ht="15">
      <c r="A54" s="28" t="s">
        <v>105</v>
      </c>
      <c r="B54" s="16" t="s">
        <v>102</v>
      </c>
      <c r="C54" s="34"/>
      <c r="D54" s="35">
        <v>2271</v>
      </c>
      <c r="E54" s="35" t="s">
        <v>106</v>
      </c>
      <c r="F54" s="35" t="s">
        <v>52</v>
      </c>
      <c r="G54" s="28"/>
      <c r="H54" s="38" t="s">
        <v>45</v>
      </c>
      <c r="I54" s="38" t="s">
        <v>45</v>
      </c>
      <c r="J54" s="28"/>
      <c r="K54" s="28"/>
      <c r="L54" s="28"/>
      <c r="M54" s="28"/>
      <c r="N54" s="28"/>
      <c r="O54" s="37">
        <v>42704</v>
      </c>
      <c r="P54" s="28"/>
      <c r="Q54" s="26">
        <v>2613</v>
      </c>
      <c r="R54" s="28"/>
      <c r="S54" s="28"/>
      <c r="T54" s="31">
        <v>12413.6</v>
      </c>
      <c r="U54" s="39"/>
      <c r="V54" s="16"/>
      <c r="W54" s="80"/>
      <c r="X54" s="80">
        <f>T54-U54</f>
        <v>12413.6</v>
      </c>
    </row>
    <row r="55" spans="1:24" ht="15">
      <c r="A55" s="28" t="s">
        <v>105</v>
      </c>
      <c r="B55" s="16" t="s">
        <v>102</v>
      </c>
      <c r="C55" s="34"/>
      <c r="D55" s="35">
        <v>2272</v>
      </c>
      <c r="E55" s="35" t="s">
        <v>106</v>
      </c>
      <c r="F55" s="35" t="s">
        <v>52</v>
      </c>
      <c r="G55" s="28"/>
      <c r="H55" s="38" t="s">
        <v>45</v>
      </c>
      <c r="I55" s="38" t="s">
        <v>45</v>
      </c>
      <c r="J55" s="28"/>
      <c r="K55" s="28"/>
      <c r="L55" s="28"/>
      <c r="M55" s="28"/>
      <c r="N55" s="28"/>
      <c r="O55" s="37">
        <v>42704</v>
      </c>
      <c r="P55" s="28"/>
      <c r="Q55" s="26">
        <v>2613</v>
      </c>
      <c r="R55" s="28"/>
      <c r="S55" s="28"/>
      <c r="T55" s="31">
        <v>12413.6</v>
      </c>
      <c r="U55" s="39"/>
      <c r="V55" s="16"/>
      <c r="W55" s="80"/>
      <c r="X55" s="80">
        <f>T55-U55</f>
        <v>12413.6</v>
      </c>
    </row>
    <row r="56" spans="1:24" ht="15">
      <c r="A56" s="28" t="s">
        <v>105</v>
      </c>
      <c r="B56" s="16" t="s">
        <v>102</v>
      </c>
      <c r="C56" s="34"/>
      <c r="D56" s="35">
        <v>2273</v>
      </c>
      <c r="E56" s="35" t="s">
        <v>106</v>
      </c>
      <c r="F56" s="35" t="s">
        <v>52</v>
      </c>
      <c r="G56" s="28"/>
      <c r="H56" s="38" t="s">
        <v>45</v>
      </c>
      <c r="I56" s="38" t="s">
        <v>45</v>
      </c>
      <c r="J56" s="28"/>
      <c r="K56" s="28"/>
      <c r="L56" s="28"/>
      <c r="M56" s="28"/>
      <c r="N56" s="28"/>
      <c r="O56" s="37">
        <v>42704</v>
      </c>
      <c r="P56" s="28"/>
      <c r="Q56" s="26">
        <v>2613</v>
      </c>
      <c r="R56" s="28"/>
      <c r="S56" s="28"/>
      <c r="T56" s="31">
        <v>12413.6</v>
      </c>
      <c r="U56" s="39"/>
      <c r="V56" s="16"/>
      <c r="W56" s="80"/>
      <c r="X56" s="80">
        <f aca="true" t="shared" si="2" ref="X56:X91">T56-U56</f>
        <v>12413.6</v>
      </c>
    </row>
    <row r="57" spans="1:24" ht="15">
      <c r="A57" s="28" t="s">
        <v>105</v>
      </c>
      <c r="B57" s="16" t="s">
        <v>102</v>
      </c>
      <c r="C57" s="34"/>
      <c r="D57" s="35">
        <v>2274</v>
      </c>
      <c r="E57" s="35" t="s">
        <v>106</v>
      </c>
      <c r="F57" s="35" t="s">
        <v>52</v>
      </c>
      <c r="G57" s="28"/>
      <c r="H57" s="38" t="s">
        <v>45</v>
      </c>
      <c r="I57" s="38" t="s">
        <v>45</v>
      </c>
      <c r="J57" s="28"/>
      <c r="K57" s="28"/>
      <c r="L57" s="28"/>
      <c r="M57" s="28"/>
      <c r="N57" s="28"/>
      <c r="O57" s="37">
        <v>42704</v>
      </c>
      <c r="P57" s="28"/>
      <c r="Q57" s="26">
        <v>2613</v>
      </c>
      <c r="R57" s="28"/>
      <c r="S57" s="28"/>
      <c r="T57" s="31">
        <v>12413.6</v>
      </c>
      <c r="U57" s="39"/>
      <c r="V57" s="16"/>
      <c r="W57" s="80"/>
      <c r="X57" s="80">
        <f t="shared" si="2"/>
        <v>12413.6</v>
      </c>
    </row>
    <row r="58" spans="1:24" ht="15">
      <c r="A58" s="28" t="s">
        <v>105</v>
      </c>
      <c r="B58" s="16" t="s">
        <v>102</v>
      </c>
      <c r="C58" s="34"/>
      <c r="D58" s="35">
        <v>2275</v>
      </c>
      <c r="E58" s="35" t="s">
        <v>106</v>
      </c>
      <c r="F58" s="35" t="s">
        <v>52</v>
      </c>
      <c r="G58" s="28"/>
      <c r="H58" s="38" t="s">
        <v>45</v>
      </c>
      <c r="I58" s="38" t="s">
        <v>45</v>
      </c>
      <c r="J58" s="28"/>
      <c r="K58" s="28"/>
      <c r="L58" s="28"/>
      <c r="M58" s="28"/>
      <c r="N58" s="28"/>
      <c r="O58" s="37">
        <v>42704</v>
      </c>
      <c r="P58" s="28"/>
      <c r="Q58" s="26">
        <v>2613</v>
      </c>
      <c r="R58" s="28"/>
      <c r="S58" s="28"/>
      <c r="T58" s="31">
        <v>12413.6</v>
      </c>
      <c r="U58" s="39"/>
      <c r="V58" s="16"/>
      <c r="W58" s="80"/>
      <c r="X58" s="80">
        <f t="shared" si="2"/>
        <v>12413.6</v>
      </c>
    </row>
    <row r="59" spans="1:24" ht="15">
      <c r="A59" s="28" t="s">
        <v>105</v>
      </c>
      <c r="B59" s="16" t="s">
        <v>102</v>
      </c>
      <c r="C59" s="34"/>
      <c r="D59" s="35">
        <v>2276</v>
      </c>
      <c r="E59" s="35" t="s">
        <v>106</v>
      </c>
      <c r="F59" s="35" t="s">
        <v>52</v>
      </c>
      <c r="G59" s="28"/>
      <c r="H59" s="38" t="s">
        <v>45</v>
      </c>
      <c r="I59" s="38" t="s">
        <v>45</v>
      </c>
      <c r="J59" s="28"/>
      <c r="K59" s="28"/>
      <c r="L59" s="28"/>
      <c r="M59" s="28"/>
      <c r="N59" s="28"/>
      <c r="O59" s="37">
        <v>42704</v>
      </c>
      <c r="P59" s="28"/>
      <c r="Q59" s="26">
        <v>2613</v>
      </c>
      <c r="R59" s="28"/>
      <c r="S59" s="28"/>
      <c r="T59" s="31">
        <v>12413.6</v>
      </c>
      <c r="U59" s="39"/>
      <c r="V59" s="16"/>
      <c r="W59" s="80"/>
      <c r="X59" s="80">
        <f t="shared" si="2"/>
        <v>12413.6</v>
      </c>
    </row>
    <row r="60" spans="1:24" ht="15">
      <c r="A60" s="28" t="s">
        <v>105</v>
      </c>
      <c r="B60" s="16" t="s">
        <v>102</v>
      </c>
      <c r="C60" s="24"/>
      <c r="D60" s="25">
        <v>2277</v>
      </c>
      <c r="E60" s="35" t="s">
        <v>106</v>
      </c>
      <c r="F60" s="35" t="s">
        <v>52</v>
      </c>
      <c r="G60" s="26"/>
      <c r="H60" s="18" t="s">
        <v>45</v>
      </c>
      <c r="I60" s="38" t="s">
        <v>45</v>
      </c>
      <c r="J60" s="26"/>
      <c r="K60" s="26"/>
      <c r="L60" s="26"/>
      <c r="M60" s="26"/>
      <c r="N60" s="26"/>
      <c r="O60" s="37">
        <v>42704</v>
      </c>
      <c r="P60" s="26"/>
      <c r="Q60" s="26">
        <v>2613</v>
      </c>
      <c r="R60" s="26"/>
      <c r="S60" s="26"/>
      <c r="T60" s="31">
        <v>12413.6</v>
      </c>
      <c r="U60" s="31"/>
      <c r="V60" s="19"/>
      <c r="W60" s="62"/>
      <c r="X60" s="62">
        <f t="shared" si="2"/>
        <v>12413.6</v>
      </c>
    </row>
    <row r="61" spans="1:24" ht="15">
      <c r="A61" s="28" t="s">
        <v>105</v>
      </c>
      <c r="B61" s="16" t="s">
        <v>107</v>
      </c>
      <c r="C61" s="24"/>
      <c r="D61" s="25">
        <v>2301</v>
      </c>
      <c r="E61" s="25" t="s">
        <v>109</v>
      </c>
      <c r="F61" s="35" t="s">
        <v>52</v>
      </c>
      <c r="G61" s="26"/>
      <c r="H61" s="18" t="s">
        <v>45</v>
      </c>
      <c r="I61" s="38" t="s">
        <v>45</v>
      </c>
      <c r="J61" s="26"/>
      <c r="K61" s="26"/>
      <c r="L61" s="26"/>
      <c r="M61" s="26"/>
      <c r="N61" s="26"/>
      <c r="O61" s="37">
        <v>42704</v>
      </c>
      <c r="P61" s="26"/>
      <c r="Q61" s="26">
        <v>2655</v>
      </c>
      <c r="R61" s="26"/>
      <c r="S61" s="26"/>
      <c r="T61" s="31">
        <v>10588.6</v>
      </c>
      <c r="U61" s="31"/>
      <c r="V61" s="19"/>
      <c r="W61" s="62"/>
      <c r="X61" s="62">
        <f t="shared" si="2"/>
        <v>10588.6</v>
      </c>
    </row>
    <row r="62" spans="1:24" ht="15">
      <c r="A62" s="28" t="s">
        <v>105</v>
      </c>
      <c r="B62" s="16" t="s">
        <v>107</v>
      </c>
      <c r="C62" s="24"/>
      <c r="D62" s="25">
        <v>2302</v>
      </c>
      <c r="E62" s="25" t="s">
        <v>109</v>
      </c>
      <c r="F62" s="35" t="s">
        <v>52</v>
      </c>
      <c r="G62" s="26"/>
      <c r="H62" s="18" t="s">
        <v>45</v>
      </c>
      <c r="I62" s="38" t="s">
        <v>45</v>
      </c>
      <c r="J62" s="26"/>
      <c r="K62" s="26"/>
      <c r="L62" s="26"/>
      <c r="M62" s="26"/>
      <c r="N62" s="26"/>
      <c r="O62" s="37">
        <v>42704</v>
      </c>
      <c r="P62" s="26"/>
      <c r="Q62" s="26">
        <v>2655</v>
      </c>
      <c r="R62" s="26"/>
      <c r="S62" s="26"/>
      <c r="T62" s="31">
        <v>10588.6</v>
      </c>
      <c r="U62" s="31"/>
      <c r="V62" s="19"/>
      <c r="W62" s="62"/>
      <c r="X62" s="62">
        <f t="shared" si="2"/>
        <v>10588.6</v>
      </c>
    </row>
    <row r="63" spans="1:24" ht="15">
      <c r="A63" s="28" t="s">
        <v>105</v>
      </c>
      <c r="B63" s="16" t="s">
        <v>108</v>
      </c>
      <c r="C63" s="24"/>
      <c r="D63" s="25">
        <v>2267</v>
      </c>
      <c r="E63" s="25" t="s">
        <v>109</v>
      </c>
      <c r="F63" s="35" t="s">
        <v>52</v>
      </c>
      <c r="G63" s="26"/>
      <c r="H63" s="18" t="s">
        <v>45</v>
      </c>
      <c r="I63" s="38" t="s">
        <v>45</v>
      </c>
      <c r="J63" s="26"/>
      <c r="K63" s="26"/>
      <c r="L63" s="26"/>
      <c r="M63" s="26"/>
      <c r="N63" s="26"/>
      <c r="O63" s="37">
        <v>42704</v>
      </c>
      <c r="P63" s="26"/>
      <c r="Q63" s="26">
        <v>2655</v>
      </c>
      <c r="R63" s="26"/>
      <c r="S63" s="26"/>
      <c r="T63" s="31">
        <v>4239.67</v>
      </c>
      <c r="U63" s="31"/>
      <c r="V63" s="19"/>
      <c r="W63" s="62"/>
      <c r="X63" s="62">
        <f t="shared" si="2"/>
        <v>4239.67</v>
      </c>
    </row>
    <row r="64" spans="1:24" ht="15">
      <c r="A64" s="28" t="s">
        <v>105</v>
      </c>
      <c r="B64" s="16" t="s">
        <v>108</v>
      </c>
      <c r="C64" s="24"/>
      <c r="D64" s="25">
        <v>2268</v>
      </c>
      <c r="E64" s="25" t="s">
        <v>109</v>
      </c>
      <c r="F64" s="35" t="s">
        <v>52</v>
      </c>
      <c r="G64" s="26"/>
      <c r="H64" s="18" t="s">
        <v>45</v>
      </c>
      <c r="I64" s="38" t="s">
        <v>45</v>
      </c>
      <c r="J64" s="26"/>
      <c r="K64" s="26"/>
      <c r="L64" s="26"/>
      <c r="M64" s="26"/>
      <c r="N64" s="26"/>
      <c r="O64" s="37">
        <v>42704</v>
      </c>
      <c r="P64" s="26"/>
      <c r="Q64" s="26">
        <v>2655</v>
      </c>
      <c r="R64" s="26"/>
      <c r="S64" s="26"/>
      <c r="T64" s="31">
        <v>4239.67</v>
      </c>
      <c r="U64" s="31"/>
      <c r="V64" s="26"/>
      <c r="W64" s="62"/>
      <c r="X64" s="62">
        <f t="shared" si="2"/>
        <v>4239.67</v>
      </c>
    </row>
    <row r="65" spans="1:24" ht="15">
      <c r="A65" s="28" t="s">
        <v>105</v>
      </c>
      <c r="B65" s="16" t="s">
        <v>108</v>
      </c>
      <c r="C65" s="24"/>
      <c r="D65" s="25">
        <v>2283</v>
      </c>
      <c r="E65" s="25" t="s">
        <v>109</v>
      </c>
      <c r="F65" s="35" t="s">
        <v>52</v>
      </c>
      <c r="G65" s="26"/>
      <c r="H65" s="18" t="s">
        <v>45</v>
      </c>
      <c r="I65" s="38" t="s">
        <v>45</v>
      </c>
      <c r="J65" s="26"/>
      <c r="K65" s="26"/>
      <c r="L65" s="26"/>
      <c r="M65" s="26"/>
      <c r="N65" s="26"/>
      <c r="O65" s="37">
        <v>42704</v>
      </c>
      <c r="P65" s="26"/>
      <c r="Q65" s="26">
        <v>2655</v>
      </c>
      <c r="R65" s="26"/>
      <c r="S65" s="26"/>
      <c r="T65" s="31">
        <v>4239.63</v>
      </c>
      <c r="U65" s="31"/>
      <c r="V65" s="26"/>
      <c r="W65" s="62"/>
      <c r="X65" s="62">
        <f t="shared" si="2"/>
        <v>4239.63</v>
      </c>
    </row>
    <row r="66" spans="1:24" ht="15">
      <c r="A66" s="28" t="s">
        <v>105</v>
      </c>
      <c r="B66" s="16" t="s">
        <v>108</v>
      </c>
      <c r="C66" s="24"/>
      <c r="D66" s="25">
        <v>2284</v>
      </c>
      <c r="E66" s="25" t="s">
        <v>109</v>
      </c>
      <c r="F66" s="35" t="s">
        <v>52</v>
      </c>
      <c r="G66" s="26"/>
      <c r="H66" s="18" t="s">
        <v>45</v>
      </c>
      <c r="I66" s="38" t="s">
        <v>45</v>
      </c>
      <c r="J66" s="26"/>
      <c r="K66" s="26"/>
      <c r="L66" s="26"/>
      <c r="M66" s="26"/>
      <c r="N66" s="26"/>
      <c r="O66" s="37">
        <v>42704</v>
      </c>
      <c r="P66" s="26"/>
      <c r="Q66" s="26">
        <v>2655</v>
      </c>
      <c r="R66" s="26"/>
      <c r="S66" s="26"/>
      <c r="T66" s="31">
        <v>4239.63</v>
      </c>
      <c r="U66" s="31"/>
      <c r="V66" s="26"/>
      <c r="W66" s="62"/>
      <c r="X66" s="62">
        <f t="shared" si="2"/>
        <v>4239.63</v>
      </c>
    </row>
    <row r="67" spans="1:24" ht="15">
      <c r="A67" s="28" t="s">
        <v>105</v>
      </c>
      <c r="B67" s="16" t="s">
        <v>108</v>
      </c>
      <c r="C67" s="24"/>
      <c r="D67" s="25">
        <v>2285</v>
      </c>
      <c r="E67" s="25" t="s">
        <v>109</v>
      </c>
      <c r="F67" s="35" t="s">
        <v>52</v>
      </c>
      <c r="G67" s="26"/>
      <c r="H67" s="18" t="s">
        <v>45</v>
      </c>
      <c r="I67" s="38" t="s">
        <v>45</v>
      </c>
      <c r="J67" s="26"/>
      <c r="K67" s="26"/>
      <c r="L67" s="26"/>
      <c r="M67" s="26"/>
      <c r="N67" s="26"/>
      <c r="O67" s="37">
        <v>42704</v>
      </c>
      <c r="P67" s="26"/>
      <c r="Q67" s="26">
        <v>2655</v>
      </c>
      <c r="R67" s="26"/>
      <c r="S67" s="26"/>
      <c r="T67" s="31">
        <v>4239.63</v>
      </c>
      <c r="U67" s="31"/>
      <c r="V67" s="26"/>
      <c r="W67" s="62"/>
      <c r="X67" s="62">
        <f t="shared" si="2"/>
        <v>4239.63</v>
      </c>
    </row>
    <row r="68" spans="1:24" ht="15">
      <c r="A68" s="28" t="s">
        <v>105</v>
      </c>
      <c r="B68" s="16" t="s">
        <v>108</v>
      </c>
      <c r="C68" s="24"/>
      <c r="D68" s="25">
        <v>2286</v>
      </c>
      <c r="E68" s="25" t="s">
        <v>109</v>
      </c>
      <c r="F68" s="35" t="s">
        <v>52</v>
      </c>
      <c r="G68" s="26"/>
      <c r="H68" s="18" t="s">
        <v>45</v>
      </c>
      <c r="I68" s="38" t="s">
        <v>45</v>
      </c>
      <c r="J68" s="26"/>
      <c r="K68" s="26"/>
      <c r="L68" s="26"/>
      <c r="M68" s="26"/>
      <c r="N68" s="26"/>
      <c r="O68" s="37">
        <v>42704</v>
      </c>
      <c r="P68" s="26"/>
      <c r="Q68" s="26">
        <v>2655</v>
      </c>
      <c r="R68" s="26"/>
      <c r="S68" s="26"/>
      <c r="T68" s="31">
        <v>4239.63</v>
      </c>
      <c r="U68" s="31"/>
      <c r="V68" s="26"/>
      <c r="W68" s="62"/>
      <c r="X68" s="62">
        <f t="shared" si="2"/>
        <v>4239.63</v>
      </c>
    </row>
    <row r="69" spans="1:24" ht="15">
      <c r="A69" s="28" t="s">
        <v>105</v>
      </c>
      <c r="B69" s="16" t="s">
        <v>108</v>
      </c>
      <c r="C69" s="24"/>
      <c r="D69" s="25">
        <v>2287</v>
      </c>
      <c r="E69" s="25" t="s">
        <v>109</v>
      </c>
      <c r="F69" s="35" t="s">
        <v>52</v>
      </c>
      <c r="G69" s="26"/>
      <c r="H69" s="18" t="s">
        <v>45</v>
      </c>
      <c r="I69" s="38" t="s">
        <v>45</v>
      </c>
      <c r="J69" s="26"/>
      <c r="K69" s="26"/>
      <c r="L69" s="26"/>
      <c r="M69" s="26"/>
      <c r="N69" s="26"/>
      <c r="O69" s="37">
        <v>42704</v>
      </c>
      <c r="P69" s="26"/>
      <c r="Q69" s="26">
        <v>2655</v>
      </c>
      <c r="R69" s="26"/>
      <c r="S69" s="26"/>
      <c r="T69" s="31">
        <v>4239.63</v>
      </c>
      <c r="U69" s="31"/>
      <c r="V69" s="26"/>
      <c r="W69" s="62"/>
      <c r="X69" s="62">
        <f t="shared" si="2"/>
        <v>4239.63</v>
      </c>
    </row>
    <row r="70" spans="1:24" ht="15">
      <c r="A70" s="28" t="s">
        <v>105</v>
      </c>
      <c r="B70" s="16" t="s">
        <v>108</v>
      </c>
      <c r="C70" s="24"/>
      <c r="D70" s="25">
        <v>2288</v>
      </c>
      <c r="E70" s="25" t="s">
        <v>109</v>
      </c>
      <c r="F70" s="35" t="s">
        <v>52</v>
      </c>
      <c r="G70" s="26"/>
      <c r="H70" s="18" t="s">
        <v>45</v>
      </c>
      <c r="I70" s="38" t="s">
        <v>45</v>
      </c>
      <c r="J70" s="26"/>
      <c r="K70" s="26"/>
      <c r="L70" s="26"/>
      <c r="M70" s="26"/>
      <c r="N70" s="26"/>
      <c r="O70" s="37">
        <v>42704</v>
      </c>
      <c r="P70" s="26"/>
      <c r="Q70" s="26">
        <v>2655</v>
      </c>
      <c r="R70" s="26"/>
      <c r="S70" s="26"/>
      <c r="T70" s="31">
        <v>4239.63</v>
      </c>
      <c r="U70" s="31"/>
      <c r="V70" s="26"/>
      <c r="W70" s="62"/>
      <c r="X70" s="62">
        <f t="shared" si="2"/>
        <v>4239.63</v>
      </c>
    </row>
    <row r="71" spans="1:24" ht="15">
      <c r="A71" s="28" t="s">
        <v>105</v>
      </c>
      <c r="B71" s="16" t="s">
        <v>108</v>
      </c>
      <c r="C71" s="24"/>
      <c r="D71" s="25">
        <v>2289</v>
      </c>
      <c r="E71" s="25" t="s">
        <v>109</v>
      </c>
      <c r="F71" s="35" t="s">
        <v>52</v>
      </c>
      <c r="G71" s="26"/>
      <c r="H71" s="18" t="s">
        <v>45</v>
      </c>
      <c r="I71" s="38" t="s">
        <v>45</v>
      </c>
      <c r="J71" s="26"/>
      <c r="K71" s="26"/>
      <c r="L71" s="26"/>
      <c r="M71" s="26"/>
      <c r="N71" s="26"/>
      <c r="O71" s="37">
        <v>42704</v>
      </c>
      <c r="P71" s="26"/>
      <c r="Q71" s="26">
        <v>2655</v>
      </c>
      <c r="R71" s="26"/>
      <c r="S71" s="26"/>
      <c r="T71" s="31">
        <v>4239.63</v>
      </c>
      <c r="U71" s="31"/>
      <c r="V71" s="26"/>
      <c r="W71" s="62"/>
      <c r="X71" s="62">
        <f t="shared" si="2"/>
        <v>4239.63</v>
      </c>
    </row>
    <row r="72" spans="1:24" ht="15">
      <c r="A72" s="28" t="s">
        <v>105</v>
      </c>
      <c r="B72" s="16" t="s">
        <v>108</v>
      </c>
      <c r="C72" s="24"/>
      <c r="D72" s="25">
        <v>2290</v>
      </c>
      <c r="E72" s="25" t="s">
        <v>109</v>
      </c>
      <c r="F72" s="35" t="s">
        <v>52</v>
      </c>
      <c r="G72" s="26"/>
      <c r="H72" s="18" t="s">
        <v>45</v>
      </c>
      <c r="I72" s="38" t="s">
        <v>45</v>
      </c>
      <c r="J72" s="26"/>
      <c r="K72" s="26"/>
      <c r="L72" s="26"/>
      <c r="M72" s="26"/>
      <c r="N72" s="26"/>
      <c r="O72" s="37">
        <v>42704</v>
      </c>
      <c r="P72" s="26"/>
      <c r="Q72" s="26">
        <v>2655</v>
      </c>
      <c r="R72" s="26"/>
      <c r="S72" s="26"/>
      <c r="T72" s="31">
        <v>4239.63</v>
      </c>
      <c r="U72" s="31"/>
      <c r="V72" s="26"/>
      <c r="W72" s="62"/>
      <c r="X72" s="62">
        <f t="shared" si="2"/>
        <v>4239.63</v>
      </c>
    </row>
    <row r="73" spans="1:24" ht="15">
      <c r="A73" s="28" t="s">
        <v>105</v>
      </c>
      <c r="B73" s="16" t="s">
        <v>108</v>
      </c>
      <c r="C73" s="24"/>
      <c r="D73" s="25">
        <v>2291</v>
      </c>
      <c r="E73" s="25" t="s">
        <v>109</v>
      </c>
      <c r="F73" s="35" t="s">
        <v>52</v>
      </c>
      <c r="G73" s="26"/>
      <c r="H73" s="18" t="s">
        <v>45</v>
      </c>
      <c r="I73" s="38" t="s">
        <v>45</v>
      </c>
      <c r="J73" s="26"/>
      <c r="K73" s="26"/>
      <c r="L73" s="26"/>
      <c r="M73" s="26"/>
      <c r="N73" s="26"/>
      <c r="O73" s="37">
        <v>42704</v>
      </c>
      <c r="P73" s="26"/>
      <c r="Q73" s="26">
        <v>2655</v>
      </c>
      <c r="R73" s="26"/>
      <c r="S73" s="26"/>
      <c r="T73" s="31">
        <v>4239.63</v>
      </c>
      <c r="U73" s="31"/>
      <c r="V73" s="26"/>
      <c r="W73" s="62"/>
      <c r="X73" s="62">
        <f t="shared" si="2"/>
        <v>4239.63</v>
      </c>
    </row>
    <row r="74" spans="1:24" ht="15">
      <c r="A74" s="28" t="s">
        <v>105</v>
      </c>
      <c r="B74" s="16" t="s">
        <v>108</v>
      </c>
      <c r="C74" s="24"/>
      <c r="D74" s="25">
        <v>2292</v>
      </c>
      <c r="E74" s="25" t="s">
        <v>109</v>
      </c>
      <c r="F74" s="35" t="s">
        <v>52</v>
      </c>
      <c r="G74" s="26"/>
      <c r="H74" s="18" t="s">
        <v>45</v>
      </c>
      <c r="I74" s="38" t="s">
        <v>45</v>
      </c>
      <c r="J74" s="26"/>
      <c r="K74" s="26"/>
      <c r="L74" s="26"/>
      <c r="M74" s="26"/>
      <c r="N74" s="26"/>
      <c r="O74" s="37">
        <v>42704</v>
      </c>
      <c r="P74" s="26"/>
      <c r="Q74" s="26">
        <v>2655</v>
      </c>
      <c r="R74" s="26"/>
      <c r="S74" s="26"/>
      <c r="T74" s="31">
        <v>4239.63</v>
      </c>
      <c r="U74" s="31"/>
      <c r="V74" s="26"/>
      <c r="W74" s="26"/>
      <c r="X74" s="62">
        <f t="shared" si="2"/>
        <v>4239.63</v>
      </c>
    </row>
    <row r="75" spans="1:24" ht="15">
      <c r="A75" s="28" t="s">
        <v>105</v>
      </c>
      <c r="B75" s="16" t="s">
        <v>108</v>
      </c>
      <c r="C75" s="24"/>
      <c r="D75" s="25">
        <v>2293</v>
      </c>
      <c r="E75" s="25" t="s">
        <v>109</v>
      </c>
      <c r="F75" s="35" t="s">
        <v>52</v>
      </c>
      <c r="G75" s="26"/>
      <c r="H75" s="18" t="s">
        <v>45</v>
      </c>
      <c r="I75" s="38" t="s">
        <v>45</v>
      </c>
      <c r="J75" s="26"/>
      <c r="K75" s="26"/>
      <c r="L75" s="26"/>
      <c r="M75" s="26"/>
      <c r="N75" s="26"/>
      <c r="O75" s="37">
        <v>42704</v>
      </c>
      <c r="P75" s="26"/>
      <c r="Q75" s="26">
        <v>2655</v>
      </c>
      <c r="R75" s="26"/>
      <c r="S75" s="26"/>
      <c r="T75" s="31">
        <v>4239.63</v>
      </c>
      <c r="U75" s="31"/>
      <c r="V75" s="26"/>
      <c r="W75" s="26"/>
      <c r="X75" s="62">
        <f t="shared" si="2"/>
        <v>4239.63</v>
      </c>
    </row>
    <row r="76" spans="1:24" ht="15">
      <c r="A76" s="28" t="s">
        <v>105</v>
      </c>
      <c r="B76" s="16" t="s">
        <v>108</v>
      </c>
      <c r="C76" s="24"/>
      <c r="D76" s="25">
        <v>2294</v>
      </c>
      <c r="E76" s="25" t="s">
        <v>109</v>
      </c>
      <c r="F76" s="35" t="s">
        <v>52</v>
      </c>
      <c r="G76" s="26"/>
      <c r="H76" s="18" t="s">
        <v>45</v>
      </c>
      <c r="I76" s="38" t="s">
        <v>45</v>
      </c>
      <c r="J76" s="26"/>
      <c r="K76" s="26"/>
      <c r="L76" s="26"/>
      <c r="M76" s="26"/>
      <c r="N76" s="26"/>
      <c r="O76" s="37">
        <v>42704</v>
      </c>
      <c r="P76" s="26"/>
      <c r="Q76" s="26">
        <v>2655</v>
      </c>
      <c r="R76" s="26"/>
      <c r="S76" s="26"/>
      <c r="T76" s="31">
        <v>4239.63</v>
      </c>
      <c r="U76" s="31"/>
      <c r="V76" s="26"/>
      <c r="W76" s="26"/>
      <c r="X76" s="62">
        <f t="shared" si="2"/>
        <v>4239.63</v>
      </c>
    </row>
    <row r="77" spans="1:24" ht="15">
      <c r="A77" s="28" t="s">
        <v>105</v>
      </c>
      <c r="B77" s="16" t="s">
        <v>108</v>
      </c>
      <c r="C77" s="24"/>
      <c r="D77" s="25">
        <v>2295</v>
      </c>
      <c r="E77" s="25" t="s">
        <v>109</v>
      </c>
      <c r="F77" s="35" t="s">
        <v>52</v>
      </c>
      <c r="G77" s="26"/>
      <c r="H77" s="18" t="s">
        <v>45</v>
      </c>
      <c r="I77" s="38" t="s">
        <v>45</v>
      </c>
      <c r="J77" s="26"/>
      <c r="K77" s="26"/>
      <c r="L77" s="26"/>
      <c r="M77" s="26"/>
      <c r="N77" s="26"/>
      <c r="O77" s="37">
        <v>42704</v>
      </c>
      <c r="P77" s="26"/>
      <c r="Q77" s="26">
        <v>2655</v>
      </c>
      <c r="R77" s="26"/>
      <c r="S77" s="26"/>
      <c r="T77" s="31">
        <v>4239.63</v>
      </c>
      <c r="U77" s="31"/>
      <c r="V77" s="26"/>
      <c r="W77" s="26"/>
      <c r="X77" s="62">
        <f t="shared" si="2"/>
        <v>4239.63</v>
      </c>
    </row>
    <row r="78" spans="1:24" ht="15">
      <c r="A78" s="28" t="s">
        <v>105</v>
      </c>
      <c r="B78" s="16" t="s">
        <v>108</v>
      </c>
      <c r="C78" s="24"/>
      <c r="D78" s="25">
        <v>2296</v>
      </c>
      <c r="E78" s="25" t="s">
        <v>109</v>
      </c>
      <c r="F78" s="35" t="s">
        <v>52</v>
      </c>
      <c r="G78" s="26"/>
      <c r="H78" s="18" t="s">
        <v>45</v>
      </c>
      <c r="I78" s="38" t="s">
        <v>45</v>
      </c>
      <c r="J78" s="26"/>
      <c r="K78" s="26"/>
      <c r="L78" s="26"/>
      <c r="M78" s="26"/>
      <c r="N78" s="26"/>
      <c r="O78" s="37">
        <v>42704</v>
      </c>
      <c r="P78" s="26"/>
      <c r="Q78" s="26">
        <v>2655</v>
      </c>
      <c r="R78" s="26"/>
      <c r="S78" s="26"/>
      <c r="T78" s="31">
        <v>4239.63</v>
      </c>
      <c r="U78" s="31"/>
      <c r="V78" s="26"/>
      <c r="W78" s="26"/>
      <c r="X78" s="62">
        <f t="shared" si="2"/>
        <v>4239.63</v>
      </c>
    </row>
    <row r="79" spans="1:24" ht="15">
      <c r="A79" s="28" t="s">
        <v>105</v>
      </c>
      <c r="B79" s="16" t="s">
        <v>108</v>
      </c>
      <c r="C79" s="24"/>
      <c r="D79" s="25">
        <v>2297</v>
      </c>
      <c r="E79" s="25" t="s">
        <v>109</v>
      </c>
      <c r="F79" s="35" t="s">
        <v>52</v>
      </c>
      <c r="G79" s="26"/>
      <c r="H79" s="18" t="s">
        <v>45</v>
      </c>
      <c r="I79" s="38" t="s">
        <v>45</v>
      </c>
      <c r="J79" s="26"/>
      <c r="K79" s="26"/>
      <c r="L79" s="26"/>
      <c r="M79" s="26"/>
      <c r="N79" s="26"/>
      <c r="O79" s="37">
        <v>42704</v>
      </c>
      <c r="P79" s="26"/>
      <c r="Q79" s="26">
        <v>2655</v>
      </c>
      <c r="R79" s="26"/>
      <c r="S79" s="26"/>
      <c r="T79" s="31">
        <v>4239.63</v>
      </c>
      <c r="U79" s="31"/>
      <c r="V79" s="26"/>
      <c r="W79" s="26"/>
      <c r="X79" s="62">
        <f t="shared" si="2"/>
        <v>4239.63</v>
      </c>
    </row>
    <row r="80" spans="1:24" ht="15">
      <c r="A80" s="28" t="s">
        <v>105</v>
      </c>
      <c r="B80" s="16" t="s">
        <v>108</v>
      </c>
      <c r="C80" s="24"/>
      <c r="D80" s="25">
        <v>2298</v>
      </c>
      <c r="E80" s="25" t="s">
        <v>109</v>
      </c>
      <c r="F80" s="35" t="s">
        <v>52</v>
      </c>
      <c r="G80" s="26"/>
      <c r="H80" s="18" t="s">
        <v>45</v>
      </c>
      <c r="I80" s="38" t="s">
        <v>45</v>
      </c>
      <c r="J80" s="26"/>
      <c r="K80" s="26"/>
      <c r="L80" s="26"/>
      <c r="M80" s="26"/>
      <c r="N80" s="26"/>
      <c r="O80" s="37">
        <v>42704</v>
      </c>
      <c r="P80" s="26"/>
      <c r="Q80" s="26">
        <v>2655</v>
      </c>
      <c r="R80" s="26"/>
      <c r="S80" s="26"/>
      <c r="T80" s="31">
        <v>4239.63</v>
      </c>
      <c r="U80" s="31"/>
      <c r="V80" s="26"/>
      <c r="W80" s="26"/>
      <c r="X80" s="62">
        <f t="shared" si="2"/>
        <v>4239.63</v>
      </c>
    </row>
    <row r="81" spans="1:24" ht="15">
      <c r="A81" s="28" t="s">
        <v>105</v>
      </c>
      <c r="B81" s="16" t="s">
        <v>108</v>
      </c>
      <c r="C81" s="24"/>
      <c r="D81" s="25">
        <v>2299</v>
      </c>
      <c r="E81" s="25" t="s">
        <v>109</v>
      </c>
      <c r="F81" s="35" t="s">
        <v>52</v>
      </c>
      <c r="G81" s="26"/>
      <c r="H81" s="18" t="s">
        <v>45</v>
      </c>
      <c r="I81" s="38" t="s">
        <v>45</v>
      </c>
      <c r="J81" s="26"/>
      <c r="K81" s="26"/>
      <c r="L81" s="26"/>
      <c r="M81" s="26"/>
      <c r="N81" s="26"/>
      <c r="O81" s="37">
        <v>42704</v>
      </c>
      <c r="P81" s="26"/>
      <c r="Q81" s="26">
        <v>2655</v>
      </c>
      <c r="R81" s="26"/>
      <c r="S81" s="26"/>
      <c r="T81" s="31">
        <v>4239.63</v>
      </c>
      <c r="U81" s="31"/>
      <c r="V81" s="26"/>
      <c r="W81" s="26"/>
      <c r="X81" s="62">
        <f t="shared" si="2"/>
        <v>4239.63</v>
      </c>
    </row>
    <row r="82" spans="1:24" ht="15">
      <c r="A82" s="28" t="s">
        <v>105</v>
      </c>
      <c r="B82" s="16" t="s">
        <v>108</v>
      </c>
      <c r="C82" s="24"/>
      <c r="D82" s="25">
        <v>2300</v>
      </c>
      <c r="E82" s="25" t="s">
        <v>109</v>
      </c>
      <c r="F82" s="35" t="s">
        <v>52</v>
      </c>
      <c r="G82" s="26"/>
      <c r="H82" s="18" t="s">
        <v>45</v>
      </c>
      <c r="I82" s="38" t="s">
        <v>45</v>
      </c>
      <c r="J82" s="26"/>
      <c r="K82" s="26"/>
      <c r="L82" s="26"/>
      <c r="M82" s="26"/>
      <c r="N82" s="26"/>
      <c r="O82" s="37">
        <v>42704</v>
      </c>
      <c r="P82" s="26"/>
      <c r="Q82" s="26">
        <v>2655</v>
      </c>
      <c r="R82" s="26"/>
      <c r="S82" s="26"/>
      <c r="T82" s="31">
        <v>4239.63</v>
      </c>
      <c r="U82" s="31"/>
      <c r="V82" s="26"/>
      <c r="W82" s="26"/>
      <c r="X82" s="62">
        <f t="shared" si="2"/>
        <v>4239.63</v>
      </c>
    </row>
    <row r="83" spans="1:24" ht="15">
      <c r="A83" s="28"/>
      <c r="B83" s="16"/>
      <c r="C83" s="24"/>
      <c r="D83" s="25"/>
      <c r="E83" s="25"/>
      <c r="F83" s="25"/>
      <c r="G83" s="26"/>
      <c r="H83" s="18" t="s">
        <v>45</v>
      </c>
      <c r="I83" s="38" t="s">
        <v>45</v>
      </c>
      <c r="J83" s="26"/>
      <c r="K83" s="26"/>
      <c r="L83" s="26"/>
      <c r="M83" s="26"/>
      <c r="N83" s="26"/>
      <c r="O83" s="37"/>
      <c r="P83" s="26"/>
      <c r="Q83" s="26"/>
      <c r="R83" s="26"/>
      <c r="S83" s="26"/>
      <c r="T83" s="31"/>
      <c r="U83" s="31"/>
      <c r="V83" s="27"/>
      <c r="W83" s="27"/>
      <c r="X83" s="62">
        <f t="shared" si="2"/>
        <v>0</v>
      </c>
    </row>
    <row r="84" spans="1:24" ht="15">
      <c r="A84" s="28"/>
      <c r="B84" s="16"/>
      <c r="C84" s="24"/>
      <c r="D84" s="25"/>
      <c r="E84" s="25"/>
      <c r="F84" s="25"/>
      <c r="G84" s="26"/>
      <c r="H84" s="18" t="s">
        <v>45</v>
      </c>
      <c r="I84" s="38" t="s">
        <v>45</v>
      </c>
      <c r="J84" s="26"/>
      <c r="K84" s="26"/>
      <c r="L84" s="26"/>
      <c r="M84" s="26"/>
      <c r="N84" s="26"/>
      <c r="O84" s="37"/>
      <c r="P84" s="26"/>
      <c r="Q84" s="26"/>
      <c r="R84" s="26"/>
      <c r="S84" s="26"/>
      <c r="T84" s="31"/>
      <c r="U84" s="31"/>
      <c r="V84" s="27"/>
      <c r="W84" s="27"/>
      <c r="X84" s="62">
        <f t="shared" si="2"/>
        <v>0</v>
      </c>
    </row>
    <row r="85" spans="1:24" ht="15">
      <c r="A85" s="28"/>
      <c r="B85" s="16"/>
      <c r="C85" s="24"/>
      <c r="D85" s="24"/>
      <c r="E85" s="25"/>
      <c r="F85" s="25"/>
      <c r="G85" s="25"/>
      <c r="H85" s="18" t="s">
        <v>45</v>
      </c>
      <c r="I85" s="18"/>
      <c r="J85" s="26"/>
      <c r="K85" s="26"/>
      <c r="L85" s="26"/>
      <c r="M85" s="26"/>
      <c r="N85" s="26"/>
      <c r="O85" s="37"/>
      <c r="P85" s="26"/>
      <c r="Q85" s="26"/>
      <c r="R85" s="27"/>
      <c r="S85" s="27"/>
      <c r="T85" s="31"/>
      <c r="U85" s="31"/>
      <c r="V85" s="26"/>
      <c r="W85" s="26"/>
      <c r="X85" s="62">
        <f t="shared" si="2"/>
        <v>0</v>
      </c>
    </row>
    <row r="86" spans="1:24" ht="15">
      <c r="A86" s="28"/>
      <c r="B86" s="16"/>
      <c r="C86" s="24"/>
      <c r="D86" s="29"/>
      <c r="E86" s="25"/>
      <c r="F86" s="25"/>
      <c r="G86" s="25"/>
      <c r="H86" s="18" t="s">
        <v>45</v>
      </c>
      <c r="I86" s="18"/>
      <c r="J86" s="26"/>
      <c r="K86" s="26"/>
      <c r="L86" s="26"/>
      <c r="M86" s="26"/>
      <c r="N86" s="26"/>
      <c r="O86" s="37"/>
      <c r="P86" s="26"/>
      <c r="Q86" s="26"/>
      <c r="R86" s="27"/>
      <c r="S86" s="27"/>
      <c r="T86" s="31"/>
      <c r="U86" s="31"/>
      <c r="V86" s="27"/>
      <c r="W86" s="27"/>
      <c r="X86" s="62">
        <f t="shared" si="2"/>
        <v>0</v>
      </c>
    </row>
    <row r="87" spans="1:24" ht="15">
      <c r="A87" s="28"/>
      <c r="B87" s="16"/>
      <c r="C87" s="24"/>
      <c r="D87" s="25"/>
      <c r="E87" s="25"/>
      <c r="F87" s="25"/>
      <c r="G87" s="26"/>
      <c r="H87" s="18" t="s">
        <v>45</v>
      </c>
      <c r="I87" s="18"/>
      <c r="J87" s="26"/>
      <c r="K87" s="26"/>
      <c r="L87" s="26"/>
      <c r="M87" s="26"/>
      <c r="N87" s="26"/>
      <c r="O87" s="37"/>
      <c r="P87" s="26"/>
      <c r="Q87" s="26"/>
      <c r="R87" s="27"/>
      <c r="S87" s="27"/>
      <c r="T87" s="31"/>
      <c r="U87" s="31"/>
      <c r="V87" s="26"/>
      <c r="W87" s="26"/>
      <c r="X87" s="62">
        <f t="shared" si="2"/>
        <v>0</v>
      </c>
    </row>
    <row r="88" spans="1:24" ht="15">
      <c r="A88" s="28"/>
      <c r="B88" s="28"/>
      <c r="C88" s="24"/>
      <c r="D88" s="25"/>
      <c r="E88" s="25"/>
      <c r="F88" s="25"/>
      <c r="G88" s="26"/>
      <c r="H88" s="18" t="s">
        <v>45</v>
      </c>
      <c r="I88" s="18"/>
      <c r="J88" s="26"/>
      <c r="K88" s="26"/>
      <c r="L88" s="26"/>
      <c r="M88" s="26"/>
      <c r="N88" s="26"/>
      <c r="O88" s="37"/>
      <c r="P88" s="26"/>
      <c r="Q88" s="26"/>
      <c r="R88" s="27"/>
      <c r="S88" s="27"/>
      <c r="T88" s="31"/>
      <c r="U88" s="31"/>
      <c r="V88" s="26"/>
      <c r="W88" s="26"/>
      <c r="X88" s="62">
        <f t="shared" si="2"/>
        <v>0</v>
      </c>
    </row>
    <row r="89" spans="1:24" ht="15">
      <c r="A89" s="28"/>
      <c r="B89" s="28"/>
      <c r="C89" s="24"/>
      <c r="D89" s="25"/>
      <c r="E89" s="25"/>
      <c r="F89" s="25"/>
      <c r="G89" s="26"/>
      <c r="H89" s="18" t="s">
        <v>45</v>
      </c>
      <c r="I89" s="18"/>
      <c r="J89" s="26"/>
      <c r="K89" s="26"/>
      <c r="L89" s="26"/>
      <c r="M89" s="26"/>
      <c r="N89" s="26"/>
      <c r="O89" s="37"/>
      <c r="P89" s="26"/>
      <c r="Q89" s="26"/>
      <c r="R89" s="27"/>
      <c r="S89" s="27"/>
      <c r="T89" s="31"/>
      <c r="U89" s="31"/>
      <c r="V89" s="26"/>
      <c r="W89" s="26"/>
      <c r="X89" s="62">
        <f t="shared" si="2"/>
        <v>0</v>
      </c>
    </row>
    <row r="90" spans="1:24" ht="15">
      <c r="A90" s="28"/>
      <c r="B90" s="28"/>
      <c r="C90" s="24"/>
      <c r="D90" s="25"/>
      <c r="E90" s="25"/>
      <c r="F90" s="25"/>
      <c r="G90" s="26"/>
      <c r="H90" s="18" t="s">
        <v>45</v>
      </c>
      <c r="I90" s="18"/>
      <c r="J90" s="26"/>
      <c r="K90" s="26"/>
      <c r="L90" s="26"/>
      <c r="M90" s="26"/>
      <c r="N90" s="26"/>
      <c r="O90" s="37"/>
      <c r="P90" s="26"/>
      <c r="Q90" s="26"/>
      <c r="R90" s="26"/>
      <c r="S90" s="26"/>
      <c r="T90" s="31"/>
      <c r="U90" s="31"/>
      <c r="V90" s="26"/>
      <c r="W90" s="26"/>
      <c r="X90" s="62">
        <f t="shared" si="2"/>
        <v>0</v>
      </c>
    </row>
    <row r="91" spans="1:24" ht="15">
      <c r="A91" s="28"/>
      <c r="B91" s="28"/>
      <c r="C91" s="24"/>
      <c r="D91" s="25"/>
      <c r="E91" s="25"/>
      <c r="F91" s="25"/>
      <c r="G91" s="26"/>
      <c r="H91" s="18" t="s">
        <v>45</v>
      </c>
      <c r="I91" s="18"/>
      <c r="J91" s="26"/>
      <c r="K91" s="26"/>
      <c r="L91" s="26"/>
      <c r="M91" s="26"/>
      <c r="N91" s="26"/>
      <c r="O91" s="37"/>
      <c r="P91" s="26"/>
      <c r="Q91" s="26"/>
      <c r="R91" s="26"/>
      <c r="S91" s="26"/>
      <c r="T91" s="31"/>
      <c r="U91" s="31"/>
      <c r="V91" s="26"/>
      <c r="W91" s="26"/>
      <c r="X91" s="62">
        <f t="shared" si="2"/>
        <v>0</v>
      </c>
    </row>
    <row r="92" spans="1:24" ht="15">
      <c r="A92" s="28"/>
      <c r="B92" s="26"/>
      <c r="C92" s="26"/>
      <c r="D92" s="25"/>
      <c r="E92" s="32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92" t="s">
        <v>46</v>
      </c>
      <c r="Q92" s="292"/>
      <c r="R92" s="292"/>
      <c r="S92" s="292"/>
      <c r="T92" s="42">
        <f>SUM(T54:T91)</f>
        <v>192865.0800000001</v>
      </c>
      <c r="U92" s="42">
        <f>SUM(U54:U88)</f>
        <v>0</v>
      </c>
      <c r="V92" s="43"/>
      <c r="W92" s="43"/>
      <c r="X92" s="42">
        <f>SUM(X54:X88)</f>
        <v>192865.0800000001</v>
      </c>
    </row>
  </sheetData>
  <sheetProtection/>
  <mergeCells count="2">
    <mergeCell ref="P51:S51"/>
    <mergeCell ref="P92:S9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14.7109375" style="0" customWidth="1"/>
    <col min="2" max="2" width="31.140625" style="0" customWidth="1"/>
    <col min="8" max="8" width="3.7109375" style="0" customWidth="1"/>
    <col min="9" max="10" width="3.5742187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5" width="9.421875" style="0" customWidth="1"/>
    <col min="16" max="16" width="3.140625" style="0" customWidth="1"/>
    <col min="17" max="17" width="6.8515625" style="0" customWidth="1"/>
    <col min="18" max="18" width="3.421875" style="0" customWidth="1"/>
    <col min="19" max="19" width="3.7109375" style="0" customWidth="1"/>
    <col min="21" max="21" width="8.7109375" style="0" customWidth="1"/>
    <col min="22" max="22" width="5.140625" style="0" customWidth="1"/>
    <col min="23" max="23" width="3.71093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5.7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9"/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 t="s">
        <v>81</v>
      </c>
      <c r="B11" s="16" t="s">
        <v>111</v>
      </c>
      <c r="C11" s="34"/>
      <c r="D11" s="35"/>
      <c r="E11" s="35"/>
      <c r="F11" s="35"/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42328</v>
      </c>
      <c r="P11" s="28"/>
      <c r="Q11" s="28">
        <v>2683</v>
      </c>
      <c r="R11" s="28"/>
      <c r="S11" s="28"/>
      <c r="T11" s="39">
        <v>584945.96</v>
      </c>
      <c r="U11" s="39"/>
      <c r="V11" s="16"/>
      <c r="W11" s="80"/>
      <c r="X11" s="80"/>
    </row>
    <row r="12" spans="1:24" ht="15">
      <c r="A12" s="28" t="s">
        <v>81</v>
      </c>
      <c r="B12" s="16" t="s">
        <v>112</v>
      </c>
      <c r="C12" s="34"/>
      <c r="D12" s="35"/>
      <c r="E12" s="35"/>
      <c r="F12" s="35"/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42292</v>
      </c>
      <c r="P12" s="28"/>
      <c r="Q12" s="28">
        <v>2683</v>
      </c>
      <c r="R12" s="28"/>
      <c r="S12" s="28"/>
      <c r="T12" s="39">
        <v>1512735.49</v>
      </c>
      <c r="U12" s="39"/>
      <c r="V12" s="28"/>
      <c r="W12" s="80"/>
      <c r="X12" s="39"/>
    </row>
    <row r="13" spans="1:24" ht="15">
      <c r="A13" s="28" t="s">
        <v>81</v>
      </c>
      <c r="B13" s="16" t="s">
        <v>113</v>
      </c>
      <c r="C13" s="34"/>
      <c r="D13" s="35"/>
      <c r="E13" s="35"/>
      <c r="F13" s="35"/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42703</v>
      </c>
      <c r="P13" s="28"/>
      <c r="Q13" s="28">
        <v>2683</v>
      </c>
      <c r="R13" s="28"/>
      <c r="S13" s="28"/>
      <c r="T13" s="39">
        <v>8154795.61</v>
      </c>
      <c r="U13" s="39"/>
      <c r="V13" s="28"/>
      <c r="W13" s="80"/>
      <c r="X13" s="39"/>
    </row>
    <row r="14" spans="1:24" ht="15">
      <c r="A14" s="28" t="s">
        <v>81</v>
      </c>
      <c r="B14" s="16" t="s">
        <v>113</v>
      </c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>
        <v>42703</v>
      </c>
      <c r="P14" s="28"/>
      <c r="Q14" s="28">
        <v>2683</v>
      </c>
      <c r="R14" s="28"/>
      <c r="S14" s="28"/>
      <c r="T14" s="39">
        <v>24286905.6</v>
      </c>
      <c r="U14" s="39"/>
      <c r="V14" s="28"/>
      <c r="W14" s="80"/>
      <c r="X14" s="91"/>
    </row>
    <row r="15" spans="1:24" ht="15">
      <c r="A15" s="28" t="s">
        <v>81</v>
      </c>
      <c r="B15" s="16" t="s">
        <v>113</v>
      </c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>
        <v>42703</v>
      </c>
      <c r="P15" s="28"/>
      <c r="Q15" s="28">
        <v>2683</v>
      </c>
      <c r="R15" s="28"/>
      <c r="S15" s="28"/>
      <c r="T15" s="39">
        <v>7519599.62</v>
      </c>
      <c r="U15" s="39"/>
      <c r="V15" s="28"/>
      <c r="W15" s="80"/>
      <c r="X15" s="91"/>
    </row>
    <row r="16" spans="1:24" ht="15">
      <c r="A16" s="28" t="s">
        <v>81</v>
      </c>
      <c r="B16" s="16" t="s">
        <v>82</v>
      </c>
      <c r="C16" s="34"/>
      <c r="D16" s="35"/>
      <c r="E16" s="35"/>
      <c r="F16" s="35"/>
      <c r="G16" s="28"/>
      <c r="H16" s="38" t="s">
        <v>45</v>
      </c>
      <c r="I16" s="38"/>
      <c r="J16" s="28"/>
      <c r="K16" s="28"/>
      <c r="L16" s="28"/>
      <c r="M16" s="28"/>
      <c r="N16" s="28"/>
      <c r="O16" s="37">
        <v>42734</v>
      </c>
      <c r="P16" s="28"/>
      <c r="Q16" s="28">
        <v>2683</v>
      </c>
      <c r="R16" s="28"/>
      <c r="S16" s="28"/>
      <c r="T16" s="39">
        <v>874116.62</v>
      </c>
      <c r="U16" s="39"/>
      <c r="V16" s="28"/>
      <c r="W16" s="80"/>
      <c r="X16" s="80"/>
    </row>
    <row r="17" spans="1:24" ht="15">
      <c r="A17" s="28" t="s">
        <v>81</v>
      </c>
      <c r="B17" s="16" t="s">
        <v>82</v>
      </c>
      <c r="C17" s="34"/>
      <c r="D17" s="35"/>
      <c r="E17" s="35"/>
      <c r="F17" s="35"/>
      <c r="G17" s="28"/>
      <c r="H17" s="38" t="s">
        <v>45</v>
      </c>
      <c r="I17" s="38"/>
      <c r="J17" s="28"/>
      <c r="K17" s="28"/>
      <c r="L17" s="28"/>
      <c r="M17" s="28"/>
      <c r="N17" s="28"/>
      <c r="O17" s="37">
        <v>42734</v>
      </c>
      <c r="P17" s="28"/>
      <c r="Q17" s="28">
        <v>2683</v>
      </c>
      <c r="R17" s="28"/>
      <c r="S17" s="28"/>
      <c r="T17" s="39">
        <v>320016</v>
      </c>
      <c r="U17" s="39"/>
      <c r="V17" s="28"/>
      <c r="W17" s="80"/>
      <c r="X17" s="80"/>
    </row>
    <row r="18" spans="1:24" ht="15">
      <c r="A18" s="28" t="s">
        <v>81</v>
      </c>
      <c r="B18" s="16" t="s">
        <v>114</v>
      </c>
      <c r="C18" s="34"/>
      <c r="D18" s="35"/>
      <c r="E18" s="35"/>
      <c r="F18" s="35"/>
      <c r="G18" s="28"/>
      <c r="H18" s="38" t="s">
        <v>45</v>
      </c>
      <c r="I18" s="38"/>
      <c r="J18" s="28"/>
      <c r="K18" s="28"/>
      <c r="L18" s="28"/>
      <c r="M18" s="28"/>
      <c r="N18" s="28"/>
      <c r="O18" s="37"/>
      <c r="P18" s="28"/>
      <c r="Q18" s="28">
        <v>2683</v>
      </c>
      <c r="R18" s="28"/>
      <c r="S18" s="28"/>
      <c r="T18" s="39">
        <v>2191446.44</v>
      </c>
      <c r="U18" s="39"/>
      <c r="V18" s="28"/>
      <c r="W18" s="80"/>
      <c r="X18" s="80"/>
    </row>
    <row r="19" spans="1:24" ht="15">
      <c r="A19" s="28" t="s">
        <v>81</v>
      </c>
      <c r="B19" s="16" t="s">
        <v>115</v>
      </c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>
        <v>2165335.63</v>
      </c>
      <c r="U19" s="39"/>
      <c r="V19" s="28"/>
      <c r="W19" s="8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40"/>
      <c r="W22" s="40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40"/>
      <c r="W23" s="40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28"/>
      <c r="W25" s="28"/>
      <c r="X25" s="80"/>
    </row>
    <row r="26" spans="1:24" ht="15">
      <c r="A26" s="28"/>
      <c r="B26" s="28"/>
      <c r="C26" s="28"/>
      <c r="D26" s="28"/>
      <c r="E26" s="3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11" t="s">
        <v>46</v>
      </c>
      <c r="Q26" s="311"/>
      <c r="R26" s="311"/>
      <c r="S26" s="311"/>
      <c r="T26" s="81">
        <f>T11+T12+T13+T14+T15+T16+T17+T18+T19</f>
        <v>47609896.97</v>
      </c>
      <c r="U26" s="81">
        <f>SUM(U11:U25)</f>
        <v>0</v>
      </c>
      <c r="V26" s="82"/>
      <c r="W26" s="82"/>
      <c r="X26" s="81">
        <f>SUM(X11:X25)</f>
        <v>0</v>
      </c>
    </row>
  </sheetData>
  <sheetProtection/>
  <mergeCells count="1">
    <mergeCell ref="P26:S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8"/>
  <sheetViews>
    <sheetView zoomScale="130" zoomScaleNormal="130" zoomScalePageLayoutView="0" workbookViewId="0" topLeftCell="A296">
      <selection activeCell="A297" sqref="A297:X301"/>
    </sheetView>
  </sheetViews>
  <sheetFormatPr defaultColWidth="11.421875" defaultRowHeight="15"/>
  <cols>
    <col min="1" max="1" width="11.7109375" style="0" customWidth="1"/>
    <col min="2" max="2" width="19.140625" style="0" customWidth="1"/>
    <col min="3" max="3" width="6.7109375" style="0" customWidth="1"/>
    <col min="4" max="4" width="13.57421875" style="0" customWidth="1"/>
    <col min="5" max="5" width="7.140625" style="0" customWidth="1"/>
    <col min="6" max="6" width="8.7109375" style="0" customWidth="1"/>
    <col min="7" max="7" width="5.421875" style="0" customWidth="1"/>
    <col min="8" max="8" width="2.00390625" style="0" customWidth="1"/>
    <col min="9" max="9" width="1.7109375" style="0" customWidth="1"/>
    <col min="10" max="10" width="1.421875" style="0" customWidth="1"/>
    <col min="11" max="11" width="2.00390625" style="0" customWidth="1"/>
    <col min="12" max="12" width="1.57421875" style="0" customWidth="1"/>
    <col min="13" max="13" width="2.00390625" style="0" customWidth="1"/>
    <col min="14" max="14" width="2.140625" style="0" customWidth="1"/>
    <col min="15" max="15" width="8.7109375" style="0" customWidth="1"/>
    <col min="16" max="16" width="2.57421875" style="0" customWidth="1"/>
    <col min="17" max="17" width="4.8515625" style="0" customWidth="1"/>
    <col min="18" max="18" width="2.7109375" style="0" customWidth="1"/>
    <col min="19" max="19" width="2.00390625" style="0" customWidth="1"/>
    <col min="20" max="20" width="11.00390625" style="0" customWidth="1"/>
    <col min="21" max="21" width="8.140625" style="0" customWidth="1"/>
    <col min="22" max="23" width="2.28125" style="0" customWidth="1"/>
    <col min="24" max="24" width="11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80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80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4"/>
      <c r="E18" s="35"/>
      <c r="F18" s="35"/>
      <c r="G18" s="35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40"/>
      <c r="S18" s="40"/>
      <c r="T18" s="39"/>
      <c r="U18" s="39"/>
      <c r="V18" s="28"/>
      <c r="W18" s="28"/>
      <c r="X18" s="80"/>
    </row>
    <row r="19" spans="1:24" ht="15">
      <c r="A19" s="28"/>
      <c r="B19" s="16"/>
      <c r="C19" s="34"/>
      <c r="D19" s="46"/>
      <c r="E19" s="35"/>
      <c r="F19" s="35"/>
      <c r="G19" s="35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40"/>
      <c r="S19" s="40"/>
      <c r="T19" s="39"/>
      <c r="U19" s="39"/>
      <c r="V19" s="28"/>
      <c r="W19" s="28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40"/>
      <c r="S20" s="40"/>
      <c r="T20" s="39"/>
      <c r="U20" s="39"/>
      <c r="V20" s="28"/>
      <c r="W20" s="28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40"/>
      <c r="S21" s="40"/>
      <c r="T21" s="39"/>
      <c r="U21" s="39"/>
      <c r="V21" s="28"/>
      <c r="W21" s="28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40"/>
      <c r="W25" s="40"/>
      <c r="X25" s="80"/>
    </row>
    <row r="26" spans="1:24" ht="15">
      <c r="A26" s="28"/>
      <c r="B26" s="16"/>
      <c r="C26" s="34"/>
      <c r="D26" s="35"/>
      <c r="E26" s="35"/>
      <c r="F26" s="35"/>
      <c r="G26" s="28"/>
      <c r="H26" s="38"/>
      <c r="I26" s="38"/>
      <c r="J26" s="28"/>
      <c r="K26" s="28"/>
      <c r="L26" s="28"/>
      <c r="M26" s="28"/>
      <c r="N26" s="28"/>
      <c r="O26" s="37"/>
      <c r="P26" s="28"/>
      <c r="Q26" s="28"/>
      <c r="R26" s="28"/>
      <c r="S26" s="28"/>
      <c r="T26" s="39"/>
      <c r="U26" s="39"/>
      <c r="V26" s="40"/>
      <c r="W26" s="40"/>
      <c r="X26" s="80"/>
    </row>
    <row r="27" spans="1:24" ht="15">
      <c r="A27" s="28"/>
      <c r="B27" s="16"/>
      <c r="C27" s="34"/>
      <c r="D27" s="35"/>
      <c r="E27" s="35"/>
      <c r="F27" s="35"/>
      <c r="G27" s="28"/>
      <c r="H27" s="38"/>
      <c r="I27" s="38"/>
      <c r="J27" s="28"/>
      <c r="K27" s="28"/>
      <c r="L27" s="28"/>
      <c r="M27" s="28"/>
      <c r="N27" s="28"/>
      <c r="O27" s="37"/>
      <c r="P27" s="28"/>
      <c r="Q27" s="28"/>
      <c r="R27" s="28"/>
      <c r="S27" s="28"/>
      <c r="T27" s="39"/>
      <c r="U27" s="39"/>
      <c r="V27" s="40"/>
      <c r="W27" s="40"/>
      <c r="X27" s="80"/>
    </row>
    <row r="28" spans="1:24" ht="15">
      <c r="A28" s="28"/>
      <c r="B28" s="16"/>
      <c r="C28" s="34"/>
      <c r="D28" s="35"/>
      <c r="E28" s="35"/>
      <c r="F28" s="35"/>
      <c r="G28" s="28"/>
      <c r="H28" s="38"/>
      <c r="I28" s="38"/>
      <c r="J28" s="28"/>
      <c r="K28" s="28"/>
      <c r="L28" s="28"/>
      <c r="M28" s="28"/>
      <c r="N28" s="28"/>
      <c r="O28" s="37"/>
      <c r="P28" s="28"/>
      <c r="Q28" s="28"/>
      <c r="R28" s="28"/>
      <c r="S28" s="28"/>
      <c r="T28" s="39"/>
      <c r="U28" s="39"/>
      <c r="V28" s="40"/>
      <c r="W28" s="40"/>
      <c r="X28" s="80"/>
    </row>
    <row r="29" spans="1:24" ht="15">
      <c r="A29" s="28"/>
      <c r="B29" s="16"/>
      <c r="C29" s="34"/>
      <c r="D29" s="35"/>
      <c r="E29" s="35"/>
      <c r="F29" s="35"/>
      <c r="G29" s="28"/>
      <c r="H29" s="38"/>
      <c r="I29" s="38"/>
      <c r="J29" s="28"/>
      <c r="K29" s="28"/>
      <c r="L29" s="28"/>
      <c r="M29" s="28"/>
      <c r="N29" s="28"/>
      <c r="O29" s="37"/>
      <c r="P29" s="28"/>
      <c r="Q29" s="28"/>
      <c r="R29" s="28"/>
      <c r="S29" s="28"/>
      <c r="T29" s="39"/>
      <c r="U29" s="39"/>
      <c r="V29" s="28"/>
      <c r="W29" s="28"/>
      <c r="X29" s="80"/>
    </row>
    <row r="30" spans="1:24" ht="15">
      <c r="A30" s="28"/>
      <c r="B30" s="16"/>
      <c r="C30" s="34"/>
      <c r="D30" s="35"/>
      <c r="E30" s="35"/>
      <c r="F30" s="35"/>
      <c r="G30" s="28"/>
      <c r="H30" s="38"/>
      <c r="I30" s="38"/>
      <c r="J30" s="28"/>
      <c r="K30" s="28"/>
      <c r="L30" s="28"/>
      <c r="M30" s="28"/>
      <c r="N30" s="28"/>
      <c r="O30" s="37"/>
      <c r="P30" s="28"/>
      <c r="Q30" s="28"/>
      <c r="R30" s="28"/>
      <c r="S30" s="28"/>
      <c r="T30" s="39"/>
      <c r="U30" s="39"/>
      <c r="V30" s="28"/>
      <c r="W30" s="28"/>
      <c r="X30" s="80"/>
    </row>
    <row r="31" spans="1:24" ht="15">
      <c r="A31" s="28"/>
      <c r="B31" s="28"/>
      <c r="C31" s="28"/>
      <c r="D31" s="28"/>
      <c r="E31" s="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1" t="s">
        <v>46</v>
      </c>
      <c r="Q31" s="311"/>
      <c r="R31" s="311"/>
      <c r="S31" s="311"/>
      <c r="T31" s="81">
        <f>SUM(T11:T30)</f>
        <v>0</v>
      </c>
      <c r="U31" s="81">
        <f>SUM(U11:U30)</f>
        <v>0</v>
      </c>
      <c r="V31" s="82"/>
      <c r="W31" s="82"/>
      <c r="X31" s="81">
        <f>SUM(X11:X30)</f>
        <v>0</v>
      </c>
    </row>
    <row r="32" spans="1:24" ht="15">
      <c r="A32" s="54"/>
      <c r="B32" s="54"/>
      <c r="C32" s="54"/>
      <c r="D32" s="54"/>
      <c r="E32" s="8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84"/>
      <c r="Q32" s="84"/>
      <c r="R32" s="84"/>
      <c r="S32" s="84"/>
      <c r="T32" s="85"/>
      <c r="U32" s="85"/>
      <c r="V32" s="86"/>
      <c r="W32" s="86"/>
      <c r="X32" s="85"/>
    </row>
    <row r="33" spans="1:24" ht="15">
      <c r="A33" s="54"/>
      <c r="B33" s="54"/>
      <c r="C33" s="54"/>
      <c r="D33" s="54"/>
      <c r="E33" s="8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84"/>
      <c r="Q33" s="84"/>
      <c r="R33" s="84"/>
      <c r="S33" s="84"/>
      <c r="T33" s="85"/>
      <c r="U33" s="85"/>
      <c r="V33" s="86"/>
      <c r="W33" s="86"/>
      <c r="X33" s="85"/>
    </row>
    <row r="34" spans="1:24" ht="15">
      <c r="A34" s="54"/>
      <c r="B34" s="54"/>
      <c r="C34" s="54"/>
      <c r="D34" s="54"/>
      <c r="E34" s="8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84"/>
      <c r="Q34" s="84"/>
      <c r="R34" s="84"/>
      <c r="S34" s="84"/>
      <c r="T34" s="85"/>
      <c r="U34" s="85"/>
      <c r="V34" s="86"/>
      <c r="W34" s="86"/>
      <c r="X34" s="85"/>
    </row>
    <row r="35" spans="1:24" ht="15">
      <c r="A35" s="54"/>
      <c r="B35" s="54"/>
      <c r="C35" s="54"/>
      <c r="D35" s="54"/>
      <c r="E35" s="8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84"/>
      <c r="Q35" s="84"/>
      <c r="R35" s="84"/>
      <c r="S35" s="84"/>
      <c r="T35" s="85"/>
      <c r="U35" s="85"/>
      <c r="V35" s="86"/>
      <c r="W35" s="86"/>
      <c r="X35" s="85"/>
    </row>
    <row r="36" spans="1:24" ht="15">
      <c r="A36" s="54"/>
      <c r="B36" s="54"/>
      <c r="C36" s="54"/>
      <c r="D36" s="54"/>
      <c r="E36" s="8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84"/>
      <c r="Q36" s="84"/>
      <c r="R36" s="84"/>
      <c r="S36" s="84"/>
      <c r="T36" s="85"/>
      <c r="U36" s="85"/>
      <c r="V36" s="86"/>
      <c r="W36" s="86"/>
      <c r="X36" s="85"/>
    </row>
    <row r="37" spans="1:24" ht="15">
      <c r="A37" s="54"/>
      <c r="B37" s="54"/>
      <c r="C37" s="54"/>
      <c r="D37" s="54"/>
      <c r="E37" s="8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84"/>
      <c r="Q37" s="84"/>
      <c r="R37" s="84"/>
      <c r="S37" s="84"/>
      <c r="T37" s="85"/>
      <c r="U37" s="85"/>
      <c r="V37" s="86"/>
      <c r="W37" s="86"/>
      <c r="X37" s="85"/>
    </row>
    <row r="38" spans="1:24" ht="15">
      <c r="A38" s="54"/>
      <c r="B38" s="54"/>
      <c r="C38" s="54"/>
      <c r="D38" s="54"/>
      <c r="E38" s="8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84"/>
      <c r="Q38" s="84"/>
      <c r="R38" s="84"/>
      <c r="S38" s="84"/>
      <c r="T38" s="85"/>
      <c r="U38" s="85"/>
      <c r="V38" s="86"/>
      <c r="W38" s="86"/>
      <c r="X38" s="85"/>
    </row>
    <row r="39" spans="1:24" ht="15">
      <c r="A39" s="54"/>
      <c r="B39" s="54"/>
      <c r="C39" s="54"/>
      <c r="D39" s="54"/>
      <c r="E39" s="8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84"/>
      <c r="Q39" s="84"/>
      <c r="R39" s="84"/>
      <c r="S39" s="84"/>
      <c r="T39" s="85"/>
      <c r="U39" s="85"/>
      <c r="V39" s="86"/>
      <c r="W39" s="86"/>
      <c r="X39" s="85"/>
    </row>
    <row r="40" spans="1:24" ht="42">
      <c r="A40" s="35" t="s">
        <v>21</v>
      </c>
      <c r="B40" s="35" t="s">
        <v>22</v>
      </c>
      <c r="C40" s="35" t="s">
        <v>23</v>
      </c>
      <c r="D40" s="35" t="s">
        <v>24</v>
      </c>
      <c r="E40" s="35" t="s">
        <v>25</v>
      </c>
      <c r="F40" s="35" t="s">
        <v>50</v>
      </c>
      <c r="G40" s="35" t="s">
        <v>27</v>
      </c>
      <c r="H40" s="92" t="s">
        <v>28</v>
      </c>
      <c r="I40" s="92" t="s">
        <v>29</v>
      </c>
      <c r="J40" s="92" t="s">
        <v>30</v>
      </c>
      <c r="K40" s="92" t="s">
        <v>31</v>
      </c>
      <c r="L40" s="92" t="s">
        <v>32</v>
      </c>
      <c r="M40" s="92" t="s">
        <v>33</v>
      </c>
      <c r="N40" s="92" t="s">
        <v>34</v>
      </c>
      <c r="O40" s="35" t="s">
        <v>35</v>
      </c>
      <c r="P40" s="92" t="s">
        <v>36</v>
      </c>
      <c r="Q40" s="92" t="s">
        <v>37</v>
      </c>
      <c r="R40" s="92" t="s">
        <v>38</v>
      </c>
      <c r="S40" s="92" t="s">
        <v>39</v>
      </c>
      <c r="T40" s="93" t="s">
        <v>40</v>
      </c>
      <c r="U40" s="35" t="s">
        <v>41</v>
      </c>
      <c r="V40" s="35" t="s">
        <v>42</v>
      </c>
      <c r="W40" s="94" t="s">
        <v>43</v>
      </c>
      <c r="X40" s="93" t="s">
        <v>44</v>
      </c>
    </row>
    <row r="41" spans="1:24" ht="15">
      <c r="A41" s="16"/>
      <c r="B41" s="16"/>
      <c r="C41" s="34"/>
      <c r="D41" s="35"/>
      <c r="E41" s="35"/>
      <c r="F41" s="35"/>
      <c r="G41" s="28"/>
      <c r="H41" s="38"/>
      <c r="I41" s="3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39"/>
      <c r="U41" s="39"/>
      <c r="V41" s="16"/>
      <c r="W41" s="80"/>
      <c r="X41" s="80"/>
    </row>
    <row r="42" spans="1:24" ht="15">
      <c r="A42" s="16"/>
      <c r="B42" s="16"/>
      <c r="C42" s="34"/>
      <c r="D42" s="35"/>
      <c r="E42" s="35"/>
      <c r="F42" s="35"/>
      <c r="G42" s="28"/>
      <c r="H42" s="38"/>
      <c r="I42" s="3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39"/>
      <c r="U42" s="39"/>
      <c r="V42" s="28"/>
      <c r="W42" s="80"/>
      <c r="X42" s="80"/>
    </row>
    <row r="43" spans="1:24" ht="15">
      <c r="A43" s="16"/>
      <c r="B43" s="16"/>
      <c r="C43" s="34"/>
      <c r="D43" s="35"/>
      <c r="E43" s="35"/>
      <c r="F43" s="35"/>
      <c r="G43" s="28"/>
      <c r="H43" s="38"/>
      <c r="I43" s="3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39"/>
      <c r="U43" s="39"/>
      <c r="V43" s="28"/>
      <c r="W43" s="80"/>
      <c r="X43" s="80"/>
    </row>
    <row r="44" spans="1:24" ht="15">
      <c r="A44" s="16"/>
      <c r="B44" s="16"/>
      <c r="C44" s="34"/>
      <c r="D44" s="35"/>
      <c r="E44" s="35"/>
      <c r="F44" s="35"/>
      <c r="G44" s="28"/>
      <c r="H44" s="38"/>
      <c r="I44" s="3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39"/>
      <c r="U44" s="39"/>
      <c r="V44" s="28"/>
      <c r="W44" s="80"/>
      <c r="X44" s="80"/>
    </row>
    <row r="45" spans="1:24" ht="15">
      <c r="A45" s="28"/>
      <c r="B45" s="16"/>
      <c r="C45" s="34"/>
      <c r="D45" s="35"/>
      <c r="E45" s="35"/>
      <c r="F45" s="35"/>
      <c r="G45" s="28"/>
      <c r="H45" s="38"/>
      <c r="I45" s="3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39"/>
      <c r="U45" s="39"/>
      <c r="V45" s="28"/>
      <c r="W45" s="80"/>
      <c r="X45" s="80"/>
    </row>
    <row r="46" spans="1:24" ht="15">
      <c r="A46" s="28"/>
      <c r="B46" s="16"/>
      <c r="C46" s="34"/>
      <c r="D46" s="35"/>
      <c r="E46" s="35"/>
      <c r="F46" s="35"/>
      <c r="G46" s="28"/>
      <c r="H46" s="38"/>
      <c r="I46" s="3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39"/>
      <c r="U46" s="39"/>
      <c r="V46" s="28"/>
      <c r="W46" s="80"/>
      <c r="X46" s="80"/>
    </row>
    <row r="47" spans="1:24" ht="15">
      <c r="A47" s="28"/>
      <c r="B47" s="16"/>
      <c r="C47" s="34"/>
      <c r="D47" s="35"/>
      <c r="E47" s="35"/>
      <c r="F47" s="35"/>
      <c r="G47" s="28"/>
      <c r="H47" s="38"/>
      <c r="I47" s="3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39"/>
      <c r="U47" s="39"/>
      <c r="V47" s="28"/>
      <c r="W47" s="80"/>
      <c r="X47" s="80"/>
    </row>
    <row r="48" spans="1:24" ht="15">
      <c r="A48" s="28"/>
      <c r="B48" s="16"/>
      <c r="C48" s="34"/>
      <c r="D48" s="35"/>
      <c r="E48" s="35"/>
      <c r="F48" s="35"/>
      <c r="G48" s="28"/>
      <c r="H48" s="38"/>
      <c r="I48" s="3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39"/>
      <c r="U48" s="39"/>
      <c r="V48" s="28"/>
      <c r="W48" s="28"/>
      <c r="X48" s="80"/>
    </row>
    <row r="49" spans="1:24" ht="15">
      <c r="A49" s="28"/>
      <c r="B49" s="16"/>
      <c r="C49" s="34"/>
      <c r="D49" s="35"/>
      <c r="E49" s="35"/>
      <c r="F49" s="35"/>
      <c r="G49" s="28"/>
      <c r="H49" s="38"/>
      <c r="I49" s="3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39"/>
      <c r="U49" s="39"/>
      <c r="V49" s="28"/>
      <c r="W49" s="28"/>
      <c r="X49" s="80"/>
    </row>
    <row r="50" spans="1:24" ht="15">
      <c r="A50" s="28"/>
      <c r="B50" s="16"/>
      <c r="C50" s="34"/>
      <c r="D50" s="35"/>
      <c r="E50" s="35"/>
      <c r="F50" s="35"/>
      <c r="G50" s="28"/>
      <c r="H50" s="38"/>
      <c r="I50" s="3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39"/>
      <c r="U50" s="39"/>
      <c r="V50" s="28"/>
      <c r="W50" s="28"/>
      <c r="X50" s="80"/>
    </row>
    <row r="51" spans="1:24" ht="15">
      <c r="A51" s="28"/>
      <c r="B51" s="16"/>
      <c r="C51" s="34"/>
      <c r="D51" s="35"/>
      <c r="E51" s="35"/>
      <c r="F51" s="35"/>
      <c r="G51" s="28"/>
      <c r="H51" s="38"/>
      <c r="I51" s="3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39"/>
      <c r="U51" s="39"/>
      <c r="V51" s="28"/>
      <c r="W51" s="28"/>
      <c r="X51" s="80"/>
    </row>
    <row r="52" spans="1:24" ht="15">
      <c r="A52" s="28"/>
      <c r="B52" s="16"/>
      <c r="C52" s="34"/>
      <c r="D52" s="35"/>
      <c r="E52" s="35"/>
      <c r="F52" s="35"/>
      <c r="G52" s="28"/>
      <c r="H52" s="38"/>
      <c r="I52" s="38"/>
      <c r="J52" s="28"/>
      <c r="K52" s="28"/>
      <c r="L52" s="28"/>
      <c r="M52" s="28"/>
      <c r="N52" s="28"/>
      <c r="O52" s="37"/>
      <c r="P52" s="28"/>
      <c r="Q52" s="28"/>
      <c r="R52" s="28"/>
      <c r="S52" s="28"/>
      <c r="T52" s="39"/>
      <c r="U52" s="39"/>
      <c r="V52" s="28"/>
      <c r="W52" s="28"/>
      <c r="X52" s="80"/>
    </row>
    <row r="53" spans="1:24" ht="15">
      <c r="A53" s="28"/>
      <c r="B53" s="16"/>
      <c r="C53" s="34"/>
      <c r="D53" s="35"/>
      <c r="E53" s="35"/>
      <c r="F53" s="35"/>
      <c r="G53" s="28"/>
      <c r="H53" s="38"/>
      <c r="I53" s="38"/>
      <c r="J53" s="28"/>
      <c r="K53" s="28"/>
      <c r="L53" s="28"/>
      <c r="M53" s="28"/>
      <c r="N53" s="28"/>
      <c r="O53" s="37"/>
      <c r="P53" s="28"/>
      <c r="Q53" s="28"/>
      <c r="R53" s="28"/>
      <c r="S53" s="28"/>
      <c r="T53" s="39"/>
      <c r="U53" s="39"/>
      <c r="V53" s="28"/>
      <c r="W53" s="28"/>
      <c r="X53" s="80"/>
    </row>
    <row r="54" spans="1:24" ht="15">
      <c r="A54" s="28"/>
      <c r="B54" s="16"/>
      <c r="C54" s="34"/>
      <c r="D54" s="35"/>
      <c r="E54" s="35"/>
      <c r="F54" s="35"/>
      <c r="G54" s="28"/>
      <c r="H54" s="38"/>
      <c r="I54" s="38"/>
      <c r="J54" s="28"/>
      <c r="K54" s="28"/>
      <c r="L54" s="28"/>
      <c r="M54" s="28"/>
      <c r="N54" s="28"/>
      <c r="O54" s="37"/>
      <c r="P54" s="28"/>
      <c r="Q54" s="28"/>
      <c r="R54" s="28"/>
      <c r="S54" s="28"/>
      <c r="T54" s="39"/>
      <c r="U54" s="39"/>
      <c r="V54" s="28"/>
      <c r="W54" s="28"/>
      <c r="X54" s="80"/>
    </row>
    <row r="55" spans="1:24" ht="15">
      <c r="A55" s="28"/>
      <c r="B55" s="16"/>
      <c r="C55" s="34"/>
      <c r="D55" s="35"/>
      <c r="E55" s="35"/>
      <c r="F55" s="35"/>
      <c r="G55" s="28"/>
      <c r="H55" s="38"/>
      <c r="I55" s="38"/>
      <c r="J55" s="28"/>
      <c r="K55" s="28"/>
      <c r="L55" s="28"/>
      <c r="M55" s="28"/>
      <c r="N55" s="28"/>
      <c r="O55" s="37"/>
      <c r="P55" s="28"/>
      <c r="Q55" s="28"/>
      <c r="R55" s="28"/>
      <c r="S55" s="28"/>
      <c r="T55" s="39"/>
      <c r="U55" s="39"/>
      <c r="V55" s="28"/>
      <c r="W55" s="28"/>
      <c r="X55" s="80"/>
    </row>
    <row r="56" spans="1:24" ht="15">
      <c r="A56" s="28"/>
      <c r="B56" s="16"/>
      <c r="C56" s="34"/>
      <c r="D56" s="35"/>
      <c r="E56" s="35"/>
      <c r="F56" s="35"/>
      <c r="G56" s="28"/>
      <c r="H56" s="38"/>
      <c r="I56" s="38"/>
      <c r="J56" s="28"/>
      <c r="K56" s="28"/>
      <c r="L56" s="28"/>
      <c r="M56" s="28"/>
      <c r="N56" s="28"/>
      <c r="O56" s="37"/>
      <c r="P56" s="28"/>
      <c r="Q56" s="28"/>
      <c r="R56" s="28"/>
      <c r="S56" s="28"/>
      <c r="T56" s="39"/>
      <c r="U56" s="39"/>
      <c r="V56" s="28"/>
      <c r="W56" s="28"/>
      <c r="X56" s="80"/>
    </row>
    <row r="57" spans="1:24" ht="15">
      <c r="A57" s="28"/>
      <c r="B57" s="16"/>
      <c r="C57" s="34"/>
      <c r="D57" s="35"/>
      <c r="E57" s="35"/>
      <c r="F57" s="35"/>
      <c r="G57" s="28"/>
      <c r="H57" s="38"/>
      <c r="I57" s="38"/>
      <c r="J57" s="28"/>
      <c r="K57" s="28"/>
      <c r="L57" s="28"/>
      <c r="M57" s="28"/>
      <c r="N57" s="28"/>
      <c r="O57" s="37"/>
      <c r="P57" s="28"/>
      <c r="Q57" s="28"/>
      <c r="R57" s="28"/>
      <c r="S57" s="28"/>
      <c r="T57" s="39"/>
      <c r="U57" s="39"/>
      <c r="V57" s="28"/>
      <c r="W57" s="28"/>
      <c r="X57" s="80"/>
    </row>
    <row r="58" spans="1:24" ht="15">
      <c r="A58" s="28"/>
      <c r="B58" s="16"/>
      <c r="C58" s="34"/>
      <c r="D58" s="35"/>
      <c r="E58" s="35"/>
      <c r="F58" s="35"/>
      <c r="G58" s="28"/>
      <c r="H58" s="38"/>
      <c r="I58" s="3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39"/>
      <c r="U58" s="39"/>
      <c r="V58" s="28"/>
      <c r="W58" s="28"/>
      <c r="X58" s="80"/>
    </row>
    <row r="59" spans="1:24" ht="15">
      <c r="A59" s="28"/>
      <c r="B59" s="16"/>
      <c r="C59" s="34"/>
      <c r="D59" s="35"/>
      <c r="E59" s="35"/>
      <c r="F59" s="35"/>
      <c r="G59" s="28"/>
      <c r="H59" s="38"/>
      <c r="I59" s="3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39"/>
      <c r="U59" s="39"/>
      <c r="V59" s="28"/>
      <c r="W59" s="28"/>
      <c r="X59" s="80"/>
    </row>
    <row r="60" spans="1:24" ht="15">
      <c r="A60" s="28"/>
      <c r="B60" s="16"/>
      <c r="C60" s="34"/>
      <c r="D60" s="35"/>
      <c r="E60" s="35"/>
      <c r="F60" s="35"/>
      <c r="G60" s="28"/>
      <c r="H60" s="38"/>
      <c r="I60" s="3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39"/>
      <c r="U60" s="39"/>
      <c r="V60" s="28"/>
      <c r="W60" s="28"/>
      <c r="X60" s="80"/>
    </row>
    <row r="61" spans="1:24" ht="15">
      <c r="A61" s="28"/>
      <c r="B61" s="16"/>
      <c r="C61" s="34"/>
      <c r="D61" s="35"/>
      <c r="E61" s="35"/>
      <c r="F61" s="35"/>
      <c r="G61" s="28"/>
      <c r="H61" s="38"/>
      <c r="I61" s="3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39"/>
      <c r="U61" s="39"/>
      <c r="V61" s="28"/>
      <c r="W61" s="28"/>
      <c r="X61" s="80"/>
    </row>
    <row r="62" spans="1:24" ht="15">
      <c r="A62" s="28"/>
      <c r="B62" s="16"/>
      <c r="C62" s="34"/>
      <c r="D62" s="35"/>
      <c r="E62" s="35"/>
      <c r="F62" s="35"/>
      <c r="G62" s="28"/>
      <c r="H62" s="38"/>
      <c r="I62" s="3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39"/>
      <c r="U62" s="39"/>
      <c r="V62" s="28"/>
      <c r="W62" s="28"/>
      <c r="X62" s="80"/>
    </row>
    <row r="63" spans="1:24" ht="15">
      <c r="A63" s="28"/>
      <c r="B63" s="16"/>
      <c r="C63" s="34"/>
      <c r="D63" s="35"/>
      <c r="E63" s="35"/>
      <c r="F63" s="35"/>
      <c r="G63" s="28"/>
      <c r="H63" s="38"/>
      <c r="I63" s="3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39"/>
      <c r="U63" s="39"/>
      <c r="V63" s="28"/>
      <c r="W63" s="28"/>
      <c r="X63" s="80"/>
    </row>
    <row r="64" spans="1:24" ht="15">
      <c r="A64" s="28"/>
      <c r="B64" s="16"/>
      <c r="C64" s="34"/>
      <c r="D64" s="35"/>
      <c r="E64" s="35"/>
      <c r="F64" s="35"/>
      <c r="G64" s="28"/>
      <c r="H64" s="38"/>
      <c r="I64" s="38"/>
      <c r="J64" s="28"/>
      <c r="K64" s="28"/>
      <c r="L64" s="28"/>
      <c r="M64" s="28"/>
      <c r="N64" s="28"/>
      <c r="O64" s="37"/>
      <c r="P64" s="28"/>
      <c r="Q64" s="28"/>
      <c r="R64" s="28"/>
      <c r="S64" s="28"/>
      <c r="T64" s="39"/>
      <c r="U64" s="39"/>
      <c r="V64" s="40"/>
      <c r="W64" s="40"/>
      <c r="X64" s="80"/>
    </row>
    <row r="65" spans="1:24" ht="15">
      <c r="A65" s="28"/>
      <c r="B65" s="16"/>
      <c r="C65" s="34"/>
      <c r="D65" s="35"/>
      <c r="E65" s="35"/>
      <c r="F65" s="35"/>
      <c r="G65" s="28"/>
      <c r="H65" s="38"/>
      <c r="I65" s="38"/>
      <c r="J65" s="28"/>
      <c r="K65" s="28"/>
      <c r="L65" s="28"/>
      <c r="M65" s="28"/>
      <c r="N65" s="28"/>
      <c r="O65" s="37"/>
      <c r="P65" s="28"/>
      <c r="Q65" s="28"/>
      <c r="R65" s="28"/>
      <c r="S65" s="28"/>
      <c r="T65" s="39"/>
      <c r="U65" s="39"/>
      <c r="V65" s="40"/>
      <c r="W65" s="40"/>
      <c r="X65" s="80"/>
    </row>
    <row r="66" spans="1:24" ht="15">
      <c r="A66" s="28"/>
      <c r="B66" s="16"/>
      <c r="C66" s="34"/>
      <c r="D66" s="35"/>
      <c r="E66" s="35"/>
      <c r="F66" s="35"/>
      <c r="G66" s="28"/>
      <c r="H66" s="38"/>
      <c r="I66" s="38"/>
      <c r="J66" s="28"/>
      <c r="K66" s="28"/>
      <c r="L66" s="28"/>
      <c r="M66" s="28"/>
      <c r="N66" s="28"/>
      <c r="O66" s="37"/>
      <c r="P66" s="28"/>
      <c r="Q66" s="28"/>
      <c r="R66" s="28"/>
      <c r="S66" s="28"/>
      <c r="T66" s="39"/>
      <c r="U66" s="39"/>
      <c r="V66" s="40"/>
      <c r="W66" s="40"/>
      <c r="X66" s="80"/>
    </row>
    <row r="67" spans="1:24" ht="15">
      <c r="A67" s="28"/>
      <c r="B67" s="16"/>
      <c r="C67" s="34"/>
      <c r="D67" s="35"/>
      <c r="E67" s="35"/>
      <c r="F67" s="35"/>
      <c r="G67" s="28"/>
      <c r="H67" s="38"/>
      <c r="I67" s="38"/>
      <c r="J67" s="28"/>
      <c r="K67" s="28"/>
      <c r="L67" s="28"/>
      <c r="M67" s="28"/>
      <c r="N67" s="28"/>
      <c r="O67" s="37"/>
      <c r="P67" s="28"/>
      <c r="Q67" s="28"/>
      <c r="R67" s="28"/>
      <c r="S67" s="28"/>
      <c r="T67" s="39"/>
      <c r="U67" s="39"/>
      <c r="V67" s="40"/>
      <c r="W67" s="40"/>
      <c r="X67" s="80"/>
    </row>
    <row r="68" spans="1:24" ht="15">
      <c r="A68" s="28"/>
      <c r="B68" s="16"/>
      <c r="C68" s="34"/>
      <c r="D68" s="34"/>
      <c r="E68" s="35"/>
      <c r="F68" s="35"/>
      <c r="G68" s="35"/>
      <c r="H68" s="38"/>
      <c r="I68" s="38"/>
      <c r="J68" s="28"/>
      <c r="K68" s="28"/>
      <c r="L68" s="28"/>
      <c r="M68" s="28"/>
      <c r="N68" s="28"/>
      <c r="O68" s="37"/>
      <c r="P68" s="28"/>
      <c r="Q68" s="28"/>
      <c r="R68" s="40"/>
      <c r="S68" s="40"/>
      <c r="T68" s="39"/>
      <c r="U68" s="39"/>
      <c r="V68" s="28"/>
      <c r="W68" s="28"/>
      <c r="X68" s="80"/>
    </row>
    <row r="69" spans="1:24" ht="15">
      <c r="A69" s="28"/>
      <c r="B69" s="16"/>
      <c r="C69" s="34"/>
      <c r="D69" s="46"/>
      <c r="E69" s="35"/>
      <c r="F69" s="35"/>
      <c r="G69" s="35"/>
      <c r="H69" s="38"/>
      <c r="I69" s="38"/>
      <c r="J69" s="28"/>
      <c r="K69" s="28"/>
      <c r="L69" s="28"/>
      <c r="M69" s="28"/>
      <c r="N69" s="28"/>
      <c r="O69" s="37"/>
      <c r="P69" s="28"/>
      <c r="Q69" s="28"/>
      <c r="R69" s="40"/>
      <c r="S69" s="40"/>
      <c r="T69" s="39"/>
      <c r="U69" s="39"/>
      <c r="V69" s="28"/>
      <c r="W69" s="28"/>
      <c r="X69" s="80"/>
    </row>
    <row r="70" spans="1:24" ht="15">
      <c r="A70" s="28"/>
      <c r="B70" s="16"/>
      <c r="C70" s="34"/>
      <c r="D70" s="35"/>
      <c r="E70" s="35"/>
      <c r="F70" s="35"/>
      <c r="G70" s="28"/>
      <c r="H70" s="38"/>
      <c r="I70" s="38"/>
      <c r="J70" s="28"/>
      <c r="K70" s="28"/>
      <c r="L70" s="28"/>
      <c r="M70" s="28"/>
      <c r="N70" s="28"/>
      <c r="O70" s="37"/>
      <c r="P70" s="28"/>
      <c r="Q70" s="28"/>
      <c r="R70" s="40"/>
      <c r="S70" s="40"/>
      <c r="T70" s="39"/>
      <c r="U70" s="39"/>
      <c r="V70" s="28"/>
      <c r="W70" s="28"/>
      <c r="X70" s="80"/>
    </row>
    <row r="71" spans="1:24" ht="15">
      <c r="A71" s="28"/>
      <c r="B71" s="28"/>
      <c r="C71" s="28"/>
      <c r="D71" s="28"/>
      <c r="E71" s="3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11" t="s">
        <v>46</v>
      </c>
      <c r="Q71" s="311"/>
      <c r="R71" s="311"/>
      <c r="S71" s="311"/>
      <c r="T71" s="81">
        <f>SUM(T41:T70)</f>
        <v>0</v>
      </c>
      <c r="U71" s="81">
        <f>SUM(U41:U70)</f>
        <v>0</v>
      </c>
      <c r="V71" s="82"/>
      <c r="W71" s="82"/>
      <c r="X71" s="81">
        <f>T71-U71</f>
        <v>0</v>
      </c>
    </row>
    <row r="72" spans="1:24" ht="15">
      <c r="A72" s="54"/>
      <c r="B72" s="54"/>
      <c r="C72" s="54"/>
      <c r="D72" s="54"/>
      <c r="E72" s="8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84"/>
      <c r="Q72" s="84"/>
      <c r="R72" s="84"/>
      <c r="S72" s="84"/>
      <c r="T72" s="85"/>
      <c r="U72" s="85"/>
      <c r="V72" s="86"/>
      <c r="W72" s="86"/>
      <c r="X72" s="85"/>
    </row>
    <row r="73" spans="1:24" ht="15">
      <c r="A73" s="54"/>
      <c r="B73" s="54"/>
      <c r="C73" s="54"/>
      <c r="D73" s="54"/>
      <c r="E73" s="8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84"/>
      <c r="Q73" s="84"/>
      <c r="R73" s="84"/>
      <c r="S73" s="84"/>
      <c r="T73" s="85"/>
      <c r="U73" s="85"/>
      <c r="V73" s="86"/>
      <c r="W73" s="86"/>
      <c r="X73" s="85"/>
    </row>
    <row r="74" spans="1:24" ht="15">
      <c r="A74" s="54"/>
      <c r="B74" s="54"/>
      <c r="C74" s="54"/>
      <c r="D74" s="54"/>
      <c r="E74" s="8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84"/>
      <c r="Q74" s="84"/>
      <c r="R74" s="84"/>
      <c r="S74" s="84"/>
      <c r="T74" s="85"/>
      <c r="U74" s="85"/>
      <c r="V74" s="86"/>
      <c r="W74" s="86"/>
      <c r="X74" s="85"/>
    </row>
    <row r="75" spans="1:24" ht="15">
      <c r="A75" s="54"/>
      <c r="B75" s="54"/>
      <c r="C75" s="54"/>
      <c r="D75" s="54"/>
      <c r="E75" s="8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84"/>
      <c r="Q75" s="84"/>
      <c r="R75" s="84"/>
      <c r="S75" s="84"/>
      <c r="T75" s="85"/>
      <c r="U75" s="85"/>
      <c r="V75" s="86"/>
      <c r="W75" s="86"/>
      <c r="X75" s="85"/>
    </row>
    <row r="76" spans="1:24" ht="15">
      <c r="A76" s="54"/>
      <c r="B76" s="54"/>
      <c r="C76" s="54"/>
      <c r="D76" s="54"/>
      <c r="E76" s="8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84"/>
      <c r="Q76" s="84"/>
      <c r="R76" s="84"/>
      <c r="S76" s="84"/>
      <c r="T76" s="85"/>
      <c r="U76" s="85"/>
      <c r="V76" s="86"/>
      <c r="W76" s="86"/>
      <c r="X76" s="85"/>
    </row>
    <row r="77" spans="1:24" ht="15">
      <c r="A77" s="54"/>
      <c r="B77" s="54"/>
      <c r="C77" s="54"/>
      <c r="D77" s="54"/>
      <c r="E77" s="8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84"/>
      <c r="Q77" s="84"/>
      <c r="R77" s="84"/>
      <c r="S77" s="84"/>
      <c r="T77" s="85"/>
      <c r="U77" s="85"/>
      <c r="V77" s="86"/>
      <c r="W77" s="86"/>
      <c r="X77" s="85"/>
    </row>
    <row r="78" spans="1:24" ht="42.75" thickBot="1">
      <c r="A78" s="87" t="s">
        <v>21</v>
      </c>
      <c r="B78" s="35" t="s">
        <v>22</v>
      </c>
      <c r="C78" s="87" t="s">
        <v>23</v>
      </c>
      <c r="D78" s="87" t="s">
        <v>24</v>
      </c>
      <c r="E78" s="87" t="s">
        <v>25</v>
      </c>
      <c r="F78" s="87" t="s">
        <v>50</v>
      </c>
      <c r="G78" s="87" t="s">
        <v>27</v>
      </c>
      <c r="H78" s="88" t="s">
        <v>28</v>
      </c>
      <c r="I78" s="88" t="s">
        <v>29</v>
      </c>
      <c r="J78" s="88" t="s">
        <v>30</v>
      </c>
      <c r="K78" s="88" t="s">
        <v>31</v>
      </c>
      <c r="L78" s="88" t="s">
        <v>32</v>
      </c>
      <c r="M78" s="88" t="s">
        <v>33</v>
      </c>
      <c r="N78" s="88" t="s">
        <v>34</v>
      </c>
      <c r="O78" s="49" t="s">
        <v>35</v>
      </c>
      <c r="P78" s="88" t="s">
        <v>36</v>
      </c>
      <c r="Q78" s="88" t="s">
        <v>37</v>
      </c>
      <c r="R78" s="88" t="s">
        <v>38</v>
      </c>
      <c r="S78" s="88" t="s">
        <v>39</v>
      </c>
      <c r="T78" s="89" t="s">
        <v>40</v>
      </c>
      <c r="U78" s="87" t="s">
        <v>41</v>
      </c>
      <c r="V78" s="87" t="s">
        <v>42</v>
      </c>
      <c r="W78" s="90" t="s">
        <v>43</v>
      </c>
      <c r="X78" s="106" t="s">
        <v>44</v>
      </c>
    </row>
    <row r="79" spans="1:24" ht="15">
      <c r="A79" s="49"/>
      <c r="B79" s="16"/>
      <c r="C79" s="49"/>
      <c r="D79" s="49"/>
      <c r="E79" s="49"/>
      <c r="F79" s="49"/>
      <c r="G79" s="49"/>
      <c r="H79" s="38"/>
      <c r="I79" s="38"/>
      <c r="J79" s="105"/>
      <c r="K79" s="105"/>
      <c r="L79" s="105"/>
      <c r="M79" s="105"/>
      <c r="N79" s="105"/>
      <c r="O79" s="37"/>
      <c r="P79" s="105"/>
      <c r="Q79" s="28"/>
      <c r="R79" s="105"/>
      <c r="S79" s="105"/>
      <c r="T79" s="47"/>
      <c r="U79" s="49"/>
      <c r="V79" s="101"/>
      <c r="W79" s="102"/>
      <c r="X79" s="93">
        <f>T79-U79</f>
        <v>0</v>
      </c>
    </row>
    <row r="80" spans="1:24" ht="15">
      <c r="A80" s="49"/>
      <c r="B80" s="16"/>
      <c r="C80" s="49"/>
      <c r="D80" s="49"/>
      <c r="E80" s="49"/>
      <c r="F80" s="49"/>
      <c r="G80" s="49"/>
      <c r="H80" s="38"/>
      <c r="I80" s="38"/>
      <c r="J80" s="105"/>
      <c r="K80" s="105"/>
      <c r="L80" s="105"/>
      <c r="M80" s="105"/>
      <c r="N80" s="105"/>
      <c r="O80" s="37"/>
      <c r="P80" s="105"/>
      <c r="Q80" s="28"/>
      <c r="R80" s="105"/>
      <c r="S80" s="105"/>
      <c r="T80" s="47"/>
      <c r="U80" s="49"/>
      <c r="V80" s="101"/>
      <c r="W80" s="102"/>
      <c r="X80" s="93">
        <f aca="true" t="shared" si="0" ref="X80:X110">T80-U80</f>
        <v>0</v>
      </c>
    </row>
    <row r="81" spans="1:24" ht="15">
      <c r="A81" s="49"/>
      <c r="B81" s="16"/>
      <c r="C81" s="49"/>
      <c r="D81" s="49"/>
      <c r="E81" s="49"/>
      <c r="F81" s="49"/>
      <c r="G81" s="49"/>
      <c r="H81" s="38"/>
      <c r="I81" s="38"/>
      <c r="J81" s="105"/>
      <c r="K81" s="105"/>
      <c r="L81" s="105"/>
      <c r="M81" s="105"/>
      <c r="N81" s="105"/>
      <c r="O81" s="37"/>
      <c r="P81" s="105"/>
      <c r="Q81" s="28"/>
      <c r="R81" s="105"/>
      <c r="S81" s="105"/>
      <c r="T81" s="47"/>
      <c r="U81" s="49"/>
      <c r="V81" s="101"/>
      <c r="W81" s="102"/>
      <c r="X81" s="93">
        <f t="shared" si="0"/>
        <v>0</v>
      </c>
    </row>
    <row r="82" spans="1:24" ht="15">
      <c r="A82" s="49"/>
      <c r="B82" s="16"/>
      <c r="C82" s="49"/>
      <c r="D82" s="49"/>
      <c r="E82" s="49"/>
      <c r="F82" s="49"/>
      <c r="G82" s="49"/>
      <c r="H82" s="38"/>
      <c r="I82" s="38"/>
      <c r="J82" s="105"/>
      <c r="K82" s="105"/>
      <c r="L82" s="105"/>
      <c r="M82" s="105"/>
      <c r="N82" s="105"/>
      <c r="O82" s="37"/>
      <c r="P82" s="105"/>
      <c r="Q82" s="28"/>
      <c r="R82" s="105"/>
      <c r="S82" s="105"/>
      <c r="T82" s="47"/>
      <c r="U82" s="49"/>
      <c r="V82" s="101"/>
      <c r="W82" s="102"/>
      <c r="X82" s="93">
        <f t="shared" si="0"/>
        <v>0</v>
      </c>
    </row>
    <row r="83" spans="1:24" ht="15">
      <c r="A83" s="28"/>
      <c r="B83" s="16"/>
      <c r="C83" s="34"/>
      <c r="D83" s="35"/>
      <c r="E83" s="35"/>
      <c r="F83" s="35"/>
      <c r="G83" s="28"/>
      <c r="H83" s="38"/>
      <c r="I83" s="38"/>
      <c r="J83" s="28"/>
      <c r="K83" s="28"/>
      <c r="L83" s="28"/>
      <c r="M83" s="28"/>
      <c r="N83" s="28"/>
      <c r="O83" s="37"/>
      <c r="P83" s="28"/>
      <c r="Q83" s="28"/>
      <c r="R83" s="28"/>
      <c r="S83" s="28"/>
      <c r="T83" s="39"/>
      <c r="U83" s="39"/>
      <c r="V83" s="16"/>
      <c r="W83" s="80"/>
      <c r="X83" s="93">
        <f t="shared" si="0"/>
        <v>0</v>
      </c>
    </row>
    <row r="84" spans="1:24" ht="15">
      <c r="A84" s="28"/>
      <c r="B84" s="16"/>
      <c r="C84" s="34"/>
      <c r="D84" s="35"/>
      <c r="E84" s="35"/>
      <c r="F84" s="35"/>
      <c r="G84" s="28"/>
      <c r="H84" s="38"/>
      <c r="I84" s="38"/>
      <c r="J84" s="28"/>
      <c r="K84" s="28"/>
      <c r="L84" s="28"/>
      <c r="M84" s="28"/>
      <c r="N84" s="28"/>
      <c r="O84" s="37"/>
      <c r="P84" s="28"/>
      <c r="Q84" s="28"/>
      <c r="R84" s="28"/>
      <c r="S84" s="28"/>
      <c r="T84" s="39"/>
      <c r="U84" s="39"/>
      <c r="V84" s="28"/>
      <c r="W84" s="80"/>
      <c r="X84" s="93">
        <f t="shared" si="0"/>
        <v>0</v>
      </c>
    </row>
    <row r="85" spans="1:24" ht="15">
      <c r="A85" s="28"/>
      <c r="B85" s="16"/>
      <c r="C85" s="34"/>
      <c r="D85" s="35"/>
      <c r="E85" s="35"/>
      <c r="F85" s="35"/>
      <c r="G85" s="28"/>
      <c r="H85" s="38"/>
      <c r="I85" s="38"/>
      <c r="J85" s="28"/>
      <c r="K85" s="28"/>
      <c r="L85" s="28"/>
      <c r="M85" s="28"/>
      <c r="N85" s="28"/>
      <c r="O85" s="37"/>
      <c r="P85" s="28"/>
      <c r="Q85" s="28"/>
      <c r="R85" s="28"/>
      <c r="S85" s="28"/>
      <c r="T85" s="39"/>
      <c r="U85" s="28"/>
      <c r="V85" s="28"/>
      <c r="W85" s="80"/>
      <c r="X85" s="93">
        <f t="shared" si="0"/>
        <v>0</v>
      </c>
    </row>
    <row r="86" spans="1:24" ht="15">
      <c r="A86" s="28"/>
      <c r="B86" s="16"/>
      <c r="C86" s="34"/>
      <c r="D86" s="35"/>
      <c r="E86" s="35"/>
      <c r="F86" s="35"/>
      <c r="G86" s="28"/>
      <c r="H86" s="38"/>
      <c r="I86" s="38"/>
      <c r="J86" s="28"/>
      <c r="K86" s="28"/>
      <c r="L86" s="28"/>
      <c r="M86" s="28"/>
      <c r="N86" s="28"/>
      <c r="O86" s="37"/>
      <c r="P86" s="28"/>
      <c r="Q86" s="28"/>
      <c r="R86" s="28"/>
      <c r="S86" s="28"/>
      <c r="T86" s="39"/>
      <c r="U86" s="28"/>
      <c r="V86" s="28"/>
      <c r="W86" s="80"/>
      <c r="X86" s="93">
        <f t="shared" si="0"/>
        <v>0</v>
      </c>
    </row>
    <row r="87" spans="1:24" ht="15">
      <c r="A87" s="28"/>
      <c r="B87" s="16"/>
      <c r="C87" s="34"/>
      <c r="D87" s="35"/>
      <c r="E87" s="35"/>
      <c r="F87" s="35"/>
      <c r="G87" s="28"/>
      <c r="H87" s="38"/>
      <c r="I87" s="38"/>
      <c r="J87" s="28"/>
      <c r="K87" s="28"/>
      <c r="L87" s="28"/>
      <c r="M87" s="28"/>
      <c r="N87" s="28"/>
      <c r="O87" s="37"/>
      <c r="P87" s="28"/>
      <c r="Q87" s="28"/>
      <c r="R87" s="28"/>
      <c r="S87" s="28"/>
      <c r="T87" s="39"/>
      <c r="U87" s="28"/>
      <c r="V87" s="28"/>
      <c r="W87" s="80"/>
      <c r="X87" s="93">
        <f t="shared" si="0"/>
        <v>0</v>
      </c>
    </row>
    <row r="88" spans="1:24" ht="15">
      <c r="A88" s="28"/>
      <c r="B88" s="16"/>
      <c r="C88" s="34"/>
      <c r="D88" s="35"/>
      <c r="E88" s="35"/>
      <c r="F88" s="35"/>
      <c r="G88" s="28"/>
      <c r="H88" s="38"/>
      <c r="I88" s="38"/>
      <c r="J88" s="28"/>
      <c r="K88" s="28"/>
      <c r="L88" s="28"/>
      <c r="M88" s="28"/>
      <c r="N88" s="28"/>
      <c r="O88" s="37"/>
      <c r="P88" s="28"/>
      <c r="Q88" s="28"/>
      <c r="R88" s="28"/>
      <c r="S88" s="28"/>
      <c r="T88" s="39"/>
      <c r="U88" s="28"/>
      <c r="V88" s="28"/>
      <c r="W88" s="80"/>
      <c r="X88" s="93">
        <f t="shared" si="0"/>
        <v>0</v>
      </c>
    </row>
    <row r="89" spans="1:24" ht="15">
      <c r="A89" s="28"/>
      <c r="B89" s="16"/>
      <c r="C89" s="34"/>
      <c r="D89" s="35"/>
      <c r="E89" s="35"/>
      <c r="F89" s="35"/>
      <c r="G89" s="28"/>
      <c r="H89" s="38"/>
      <c r="I89" s="38"/>
      <c r="J89" s="28"/>
      <c r="K89" s="28"/>
      <c r="L89" s="28"/>
      <c r="M89" s="28"/>
      <c r="N89" s="28"/>
      <c r="O89" s="37"/>
      <c r="P89" s="28"/>
      <c r="Q89" s="28"/>
      <c r="R89" s="28"/>
      <c r="S89" s="28"/>
      <c r="T89" s="39"/>
      <c r="U89" s="28"/>
      <c r="V89" s="28"/>
      <c r="W89" s="80"/>
      <c r="X89" s="93">
        <f t="shared" si="0"/>
        <v>0</v>
      </c>
    </row>
    <row r="90" spans="1:24" ht="15">
      <c r="A90" s="28"/>
      <c r="B90" s="16"/>
      <c r="C90" s="34"/>
      <c r="D90" s="35"/>
      <c r="E90" s="35"/>
      <c r="F90" s="35"/>
      <c r="G90" s="28"/>
      <c r="H90" s="38"/>
      <c r="I90" s="38"/>
      <c r="J90" s="28"/>
      <c r="K90" s="28"/>
      <c r="L90" s="28"/>
      <c r="M90" s="28"/>
      <c r="N90" s="28"/>
      <c r="O90" s="37"/>
      <c r="P90" s="28"/>
      <c r="Q90" s="28"/>
      <c r="R90" s="28"/>
      <c r="S90" s="28"/>
      <c r="T90" s="39"/>
      <c r="U90" s="28"/>
      <c r="V90" s="28"/>
      <c r="W90" s="80"/>
      <c r="X90" s="93">
        <f t="shared" si="0"/>
        <v>0</v>
      </c>
    </row>
    <row r="91" spans="1:24" ht="15">
      <c r="A91" s="28"/>
      <c r="B91" s="16"/>
      <c r="C91" s="34"/>
      <c r="D91" s="35"/>
      <c r="E91" s="35"/>
      <c r="F91" s="35"/>
      <c r="G91" s="28"/>
      <c r="H91" s="38"/>
      <c r="I91" s="38"/>
      <c r="J91" s="28"/>
      <c r="K91" s="28"/>
      <c r="L91" s="28"/>
      <c r="M91" s="28"/>
      <c r="N91" s="28"/>
      <c r="O91" s="37"/>
      <c r="P91" s="28"/>
      <c r="Q91" s="28"/>
      <c r="R91" s="28"/>
      <c r="S91" s="28"/>
      <c r="T91" s="39"/>
      <c r="U91" s="28"/>
      <c r="V91" s="28"/>
      <c r="W91" s="28"/>
      <c r="X91" s="93">
        <f t="shared" si="0"/>
        <v>0</v>
      </c>
    </row>
    <row r="92" spans="1:24" ht="15">
      <c r="A92" s="28"/>
      <c r="B92" s="16"/>
      <c r="C92" s="34"/>
      <c r="D92" s="35"/>
      <c r="E92" s="35"/>
      <c r="F92" s="35"/>
      <c r="G92" s="28"/>
      <c r="H92" s="38"/>
      <c r="I92" s="38"/>
      <c r="J92" s="28"/>
      <c r="K92" s="28"/>
      <c r="L92" s="28"/>
      <c r="M92" s="28"/>
      <c r="N92" s="28"/>
      <c r="O92" s="37"/>
      <c r="P92" s="28"/>
      <c r="Q92" s="28"/>
      <c r="R92" s="28"/>
      <c r="S92" s="28"/>
      <c r="T92" s="39"/>
      <c r="U92" s="28"/>
      <c r="V92" s="28"/>
      <c r="W92" s="28"/>
      <c r="X92" s="93">
        <f t="shared" si="0"/>
        <v>0</v>
      </c>
    </row>
    <row r="93" spans="1:24" ht="15">
      <c r="A93" s="28"/>
      <c r="B93" s="16"/>
      <c r="C93" s="34"/>
      <c r="D93" s="35"/>
      <c r="E93" s="35"/>
      <c r="F93" s="35"/>
      <c r="G93" s="28"/>
      <c r="H93" s="38"/>
      <c r="I93" s="38"/>
      <c r="J93" s="28"/>
      <c r="K93" s="28"/>
      <c r="L93" s="28"/>
      <c r="M93" s="28"/>
      <c r="N93" s="28"/>
      <c r="O93" s="37"/>
      <c r="P93" s="28"/>
      <c r="Q93" s="28"/>
      <c r="R93" s="28"/>
      <c r="S93" s="28"/>
      <c r="T93" s="39"/>
      <c r="U93" s="28"/>
      <c r="V93" s="28"/>
      <c r="W93" s="28"/>
      <c r="X93" s="93">
        <f t="shared" si="0"/>
        <v>0</v>
      </c>
    </row>
    <row r="94" spans="1:24" ht="15">
      <c r="A94" s="28"/>
      <c r="B94" s="16"/>
      <c r="C94" s="34"/>
      <c r="D94" s="35"/>
      <c r="E94" s="35"/>
      <c r="F94" s="35"/>
      <c r="G94" s="28"/>
      <c r="H94" s="38"/>
      <c r="I94" s="38"/>
      <c r="J94" s="28"/>
      <c r="K94" s="28"/>
      <c r="L94" s="28"/>
      <c r="M94" s="28"/>
      <c r="N94" s="28"/>
      <c r="O94" s="37"/>
      <c r="P94" s="28"/>
      <c r="Q94" s="28"/>
      <c r="R94" s="28"/>
      <c r="S94" s="28"/>
      <c r="T94" s="39"/>
      <c r="U94" s="28"/>
      <c r="V94" s="28"/>
      <c r="W94" s="28"/>
      <c r="X94" s="93">
        <f t="shared" si="0"/>
        <v>0</v>
      </c>
    </row>
    <row r="95" spans="1:24" ht="15">
      <c r="A95" s="28"/>
      <c r="B95" s="16"/>
      <c r="C95" s="34"/>
      <c r="D95" s="35"/>
      <c r="E95" s="35"/>
      <c r="F95" s="35"/>
      <c r="G95" s="28"/>
      <c r="H95" s="38"/>
      <c r="I95" s="38"/>
      <c r="J95" s="28"/>
      <c r="K95" s="28"/>
      <c r="L95" s="28"/>
      <c r="M95" s="28"/>
      <c r="N95" s="28"/>
      <c r="O95" s="37"/>
      <c r="P95" s="28"/>
      <c r="Q95" s="28"/>
      <c r="R95" s="28"/>
      <c r="S95" s="28"/>
      <c r="T95" s="39"/>
      <c r="U95" s="28"/>
      <c r="V95" s="28"/>
      <c r="W95" s="28"/>
      <c r="X95" s="93">
        <f t="shared" si="0"/>
        <v>0</v>
      </c>
    </row>
    <row r="96" spans="1:24" ht="15">
      <c r="A96" s="28"/>
      <c r="B96" s="16"/>
      <c r="C96" s="34"/>
      <c r="D96" s="35"/>
      <c r="E96" s="35"/>
      <c r="F96" s="35"/>
      <c r="G96" s="35"/>
      <c r="H96" s="38"/>
      <c r="I96" s="38"/>
      <c r="J96" s="28"/>
      <c r="K96" s="28"/>
      <c r="L96" s="28"/>
      <c r="M96" s="28"/>
      <c r="N96" s="28"/>
      <c r="O96" s="37"/>
      <c r="P96" s="28"/>
      <c r="Q96" s="28"/>
      <c r="R96" s="40"/>
      <c r="S96" s="40"/>
      <c r="T96" s="39"/>
      <c r="U96" s="39"/>
      <c r="V96" s="28"/>
      <c r="W96" s="28"/>
      <c r="X96" s="93">
        <f t="shared" si="0"/>
        <v>0</v>
      </c>
    </row>
    <row r="97" spans="1:24" ht="15">
      <c r="A97" s="28"/>
      <c r="B97" s="16"/>
      <c r="C97" s="34"/>
      <c r="D97" s="35"/>
      <c r="E97" s="35"/>
      <c r="F97" s="35"/>
      <c r="G97" s="35"/>
      <c r="H97" s="38"/>
      <c r="I97" s="38"/>
      <c r="J97" s="28"/>
      <c r="K97" s="28"/>
      <c r="L97" s="28"/>
      <c r="M97" s="28"/>
      <c r="N97" s="28"/>
      <c r="O97" s="37"/>
      <c r="P97" s="28"/>
      <c r="Q97" s="28"/>
      <c r="R97" s="40"/>
      <c r="S97" s="40"/>
      <c r="T97" s="39"/>
      <c r="U97" s="39"/>
      <c r="V97" s="28"/>
      <c r="W97" s="28"/>
      <c r="X97" s="93">
        <f t="shared" si="0"/>
        <v>0</v>
      </c>
    </row>
    <row r="98" spans="1:24" ht="15">
      <c r="A98" s="28"/>
      <c r="B98" s="16"/>
      <c r="C98" s="34"/>
      <c r="D98" s="35"/>
      <c r="E98" s="35"/>
      <c r="F98" s="35"/>
      <c r="G98" s="28"/>
      <c r="H98" s="38"/>
      <c r="I98" s="38"/>
      <c r="J98" s="28"/>
      <c r="K98" s="28"/>
      <c r="L98" s="28"/>
      <c r="M98" s="28"/>
      <c r="N98" s="28"/>
      <c r="O98" s="37"/>
      <c r="P98" s="28"/>
      <c r="Q98" s="28"/>
      <c r="R98" s="40"/>
      <c r="S98" s="40"/>
      <c r="T98" s="39"/>
      <c r="U98" s="39"/>
      <c r="V98" s="28"/>
      <c r="W98" s="28"/>
      <c r="X98" s="93">
        <f t="shared" si="0"/>
        <v>0</v>
      </c>
    </row>
    <row r="99" spans="1:24" ht="15">
      <c r="A99" s="28"/>
      <c r="B99" s="16"/>
      <c r="C99" s="34"/>
      <c r="D99" s="35"/>
      <c r="E99" s="35"/>
      <c r="F99" s="35"/>
      <c r="G99" s="28"/>
      <c r="H99" s="38"/>
      <c r="I99" s="38"/>
      <c r="J99" s="28"/>
      <c r="K99" s="28"/>
      <c r="L99" s="28"/>
      <c r="M99" s="28"/>
      <c r="N99" s="28"/>
      <c r="O99" s="37"/>
      <c r="P99" s="28"/>
      <c r="Q99" s="28"/>
      <c r="R99" s="40"/>
      <c r="S99" s="40"/>
      <c r="T99" s="39"/>
      <c r="U99" s="39"/>
      <c r="V99" s="28"/>
      <c r="W99" s="28"/>
      <c r="X99" s="93">
        <f t="shared" si="0"/>
        <v>0</v>
      </c>
    </row>
    <row r="100" spans="1:24" ht="15">
      <c r="A100" s="28"/>
      <c r="B100" s="16"/>
      <c r="C100" s="34"/>
      <c r="D100" s="35"/>
      <c r="E100" s="35"/>
      <c r="F100" s="35"/>
      <c r="G100" s="28"/>
      <c r="H100" s="38"/>
      <c r="I100" s="38"/>
      <c r="J100" s="28"/>
      <c r="K100" s="28"/>
      <c r="L100" s="28"/>
      <c r="M100" s="28"/>
      <c r="N100" s="28"/>
      <c r="O100" s="37"/>
      <c r="P100" s="28"/>
      <c r="Q100" s="28"/>
      <c r="R100" s="40"/>
      <c r="S100" s="40"/>
      <c r="T100" s="39"/>
      <c r="U100" s="39"/>
      <c r="V100" s="28"/>
      <c r="W100" s="28"/>
      <c r="X100" s="93">
        <f t="shared" si="0"/>
        <v>0</v>
      </c>
    </row>
    <row r="101" spans="1:24" ht="15">
      <c r="A101" s="28"/>
      <c r="B101" s="16"/>
      <c r="C101" s="34"/>
      <c r="D101" s="35"/>
      <c r="E101" s="35"/>
      <c r="F101" s="35"/>
      <c r="G101" s="28"/>
      <c r="H101" s="38"/>
      <c r="I101" s="38"/>
      <c r="J101" s="28"/>
      <c r="K101" s="28"/>
      <c r="L101" s="28"/>
      <c r="M101" s="28"/>
      <c r="N101" s="28"/>
      <c r="O101" s="37"/>
      <c r="P101" s="28"/>
      <c r="Q101" s="28"/>
      <c r="R101" s="40"/>
      <c r="S101" s="40"/>
      <c r="T101" s="39"/>
      <c r="U101" s="39"/>
      <c r="V101" s="28"/>
      <c r="W101" s="28"/>
      <c r="X101" s="93">
        <f t="shared" si="0"/>
        <v>0</v>
      </c>
    </row>
    <row r="102" spans="1:24" ht="15">
      <c r="A102" s="28"/>
      <c r="B102" s="16"/>
      <c r="C102" s="34"/>
      <c r="D102" s="35"/>
      <c r="E102" s="35"/>
      <c r="F102" s="35"/>
      <c r="G102" s="28"/>
      <c r="H102" s="38"/>
      <c r="I102" s="38"/>
      <c r="J102" s="28"/>
      <c r="K102" s="28"/>
      <c r="L102" s="28"/>
      <c r="M102" s="28"/>
      <c r="N102" s="28"/>
      <c r="O102" s="37"/>
      <c r="P102" s="28"/>
      <c r="Q102" s="28"/>
      <c r="R102" s="40"/>
      <c r="S102" s="40"/>
      <c r="T102" s="39"/>
      <c r="U102" s="39"/>
      <c r="V102" s="28"/>
      <c r="W102" s="28"/>
      <c r="X102" s="93">
        <f t="shared" si="0"/>
        <v>0</v>
      </c>
    </row>
    <row r="103" spans="1:24" ht="15">
      <c r="A103" s="28"/>
      <c r="B103" s="16"/>
      <c r="C103" s="34"/>
      <c r="D103" s="35"/>
      <c r="E103" s="35"/>
      <c r="F103" s="35"/>
      <c r="G103" s="28"/>
      <c r="H103" s="38"/>
      <c r="I103" s="38"/>
      <c r="J103" s="28"/>
      <c r="K103" s="28"/>
      <c r="L103" s="28"/>
      <c r="M103" s="28"/>
      <c r="N103" s="28"/>
      <c r="O103" s="37"/>
      <c r="P103" s="28"/>
      <c r="Q103" s="28"/>
      <c r="R103" s="40"/>
      <c r="S103" s="40"/>
      <c r="T103" s="39"/>
      <c r="U103" s="39"/>
      <c r="V103" s="28"/>
      <c r="W103" s="28"/>
      <c r="X103" s="93">
        <f t="shared" si="0"/>
        <v>0</v>
      </c>
    </row>
    <row r="104" spans="1:24" ht="15">
      <c r="A104" s="28"/>
      <c r="B104" s="16"/>
      <c r="C104" s="34"/>
      <c r="D104" s="35"/>
      <c r="E104" s="35"/>
      <c r="F104" s="35"/>
      <c r="G104" s="28"/>
      <c r="H104" s="38"/>
      <c r="I104" s="38"/>
      <c r="J104" s="28"/>
      <c r="K104" s="28"/>
      <c r="L104" s="28"/>
      <c r="M104" s="28"/>
      <c r="N104" s="28"/>
      <c r="O104" s="37"/>
      <c r="P104" s="28"/>
      <c r="Q104" s="28"/>
      <c r="R104" s="40"/>
      <c r="S104" s="40"/>
      <c r="T104" s="39"/>
      <c r="U104" s="39"/>
      <c r="V104" s="28"/>
      <c r="W104" s="28"/>
      <c r="X104" s="93">
        <f t="shared" si="0"/>
        <v>0</v>
      </c>
    </row>
    <row r="105" spans="1:24" ht="15">
      <c r="A105" s="28"/>
      <c r="B105" s="16"/>
      <c r="C105" s="34"/>
      <c r="D105" s="35"/>
      <c r="E105" s="35"/>
      <c r="F105" s="35"/>
      <c r="G105" s="28"/>
      <c r="H105" s="38"/>
      <c r="I105" s="38"/>
      <c r="J105" s="28"/>
      <c r="K105" s="28"/>
      <c r="L105" s="28"/>
      <c r="M105" s="28"/>
      <c r="N105" s="28"/>
      <c r="O105" s="37"/>
      <c r="P105" s="28"/>
      <c r="Q105" s="28"/>
      <c r="R105" s="40"/>
      <c r="S105" s="40"/>
      <c r="T105" s="39"/>
      <c r="U105" s="39"/>
      <c r="V105" s="28"/>
      <c r="W105" s="28"/>
      <c r="X105" s="93">
        <f t="shared" si="0"/>
        <v>0</v>
      </c>
    </row>
    <row r="106" spans="1:24" ht="15">
      <c r="A106" s="28"/>
      <c r="B106" s="16"/>
      <c r="C106" s="34"/>
      <c r="D106" s="35"/>
      <c r="E106" s="35"/>
      <c r="F106" s="35"/>
      <c r="G106" s="28"/>
      <c r="H106" s="38"/>
      <c r="I106" s="38"/>
      <c r="J106" s="28"/>
      <c r="K106" s="28"/>
      <c r="L106" s="28"/>
      <c r="M106" s="28"/>
      <c r="N106" s="28"/>
      <c r="O106" s="37"/>
      <c r="P106" s="28"/>
      <c r="Q106" s="28"/>
      <c r="R106" s="28"/>
      <c r="S106" s="28"/>
      <c r="T106" s="39"/>
      <c r="U106" s="39"/>
      <c r="V106" s="28"/>
      <c r="W106" s="28"/>
      <c r="X106" s="93">
        <f t="shared" si="0"/>
        <v>0</v>
      </c>
    </row>
    <row r="107" spans="1:24" ht="15">
      <c r="A107" s="28"/>
      <c r="B107" s="16"/>
      <c r="C107" s="34"/>
      <c r="D107" s="35"/>
      <c r="E107" s="35"/>
      <c r="F107" s="35"/>
      <c r="G107" s="28"/>
      <c r="H107" s="38"/>
      <c r="I107" s="38"/>
      <c r="J107" s="28"/>
      <c r="K107" s="28"/>
      <c r="L107" s="28"/>
      <c r="M107" s="28"/>
      <c r="N107" s="28"/>
      <c r="O107" s="37"/>
      <c r="P107" s="28"/>
      <c r="Q107" s="28"/>
      <c r="R107" s="40"/>
      <c r="S107" s="40"/>
      <c r="T107" s="39"/>
      <c r="U107" s="39"/>
      <c r="V107" s="28"/>
      <c r="W107" s="28"/>
      <c r="X107" s="93">
        <f t="shared" si="0"/>
        <v>0</v>
      </c>
    </row>
    <row r="108" spans="1:24" ht="15">
      <c r="A108" s="28"/>
      <c r="B108" s="16"/>
      <c r="C108" s="34"/>
      <c r="D108" s="35"/>
      <c r="E108" s="35"/>
      <c r="F108" s="35"/>
      <c r="G108" s="28"/>
      <c r="H108" s="38"/>
      <c r="I108" s="38"/>
      <c r="J108" s="28"/>
      <c r="K108" s="28"/>
      <c r="L108" s="28"/>
      <c r="M108" s="28"/>
      <c r="N108" s="28"/>
      <c r="O108" s="37"/>
      <c r="P108" s="28"/>
      <c r="Q108" s="28"/>
      <c r="R108" s="40"/>
      <c r="S108" s="40"/>
      <c r="T108" s="39"/>
      <c r="U108" s="39"/>
      <c r="V108" s="28"/>
      <c r="W108" s="28"/>
      <c r="X108" s="93">
        <f t="shared" si="0"/>
        <v>0</v>
      </c>
    </row>
    <row r="109" spans="1:24" ht="15">
      <c r="A109" s="28"/>
      <c r="B109" s="16"/>
      <c r="C109" s="34"/>
      <c r="D109" s="35"/>
      <c r="E109" s="35"/>
      <c r="F109" s="35"/>
      <c r="G109" s="28"/>
      <c r="H109" s="38"/>
      <c r="I109" s="38"/>
      <c r="J109" s="28"/>
      <c r="K109" s="28"/>
      <c r="L109" s="28"/>
      <c r="M109" s="28"/>
      <c r="N109" s="28"/>
      <c r="O109" s="37"/>
      <c r="P109" s="28"/>
      <c r="Q109" s="28"/>
      <c r="R109" s="40"/>
      <c r="S109" s="40"/>
      <c r="T109" s="39"/>
      <c r="U109" s="39"/>
      <c r="V109" s="28"/>
      <c r="W109" s="28"/>
      <c r="X109" s="93">
        <f t="shared" si="0"/>
        <v>0</v>
      </c>
    </row>
    <row r="110" spans="1:24" ht="15">
      <c r="A110" s="28"/>
      <c r="B110" s="16"/>
      <c r="C110" s="34"/>
      <c r="D110" s="35"/>
      <c r="E110" s="35"/>
      <c r="F110" s="35"/>
      <c r="G110" s="28"/>
      <c r="H110" s="38"/>
      <c r="I110" s="38"/>
      <c r="J110" s="28"/>
      <c r="K110" s="28"/>
      <c r="L110" s="28"/>
      <c r="M110" s="28"/>
      <c r="N110" s="28"/>
      <c r="O110" s="37"/>
      <c r="P110" s="28"/>
      <c r="Q110" s="28"/>
      <c r="R110" s="40"/>
      <c r="S110" s="40"/>
      <c r="T110" s="39"/>
      <c r="U110" s="39"/>
      <c r="V110" s="28"/>
      <c r="W110" s="28"/>
      <c r="X110" s="93">
        <f t="shared" si="0"/>
        <v>0</v>
      </c>
    </row>
    <row r="111" spans="1:24" ht="15">
      <c r="A111" s="28"/>
      <c r="B111" s="28"/>
      <c r="C111" s="28"/>
      <c r="D111" s="28"/>
      <c r="E111" s="3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311" t="s">
        <v>46</v>
      </c>
      <c r="Q111" s="311"/>
      <c r="R111" s="311"/>
      <c r="S111" s="311"/>
      <c r="T111" s="81">
        <f>SUM(T77:T110)</f>
        <v>0</v>
      </c>
      <c r="U111" s="81">
        <f>SUM(U77:U110)</f>
        <v>0</v>
      </c>
      <c r="V111" s="82"/>
      <c r="W111" s="82"/>
      <c r="X111" s="81">
        <f>SUM(X79:X110)</f>
        <v>0</v>
      </c>
    </row>
    <row r="112" spans="1:24" ht="15">
      <c r="A112" s="54"/>
      <c r="B112" s="54"/>
      <c r="C112" s="95"/>
      <c r="D112" s="96"/>
      <c r="E112" s="96"/>
      <c r="F112" s="96"/>
      <c r="G112" s="54"/>
      <c r="H112" s="96"/>
      <c r="I112" s="96"/>
      <c r="J112" s="54"/>
      <c r="K112" s="54"/>
      <c r="L112" s="54"/>
      <c r="M112" s="54"/>
      <c r="N112" s="54"/>
      <c r="O112" s="97"/>
      <c r="P112" s="54"/>
      <c r="Q112" s="54"/>
      <c r="R112" s="54"/>
      <c r="S112" s="54"/>
      <c r="T112" s="98"/>
      <c r="U112" s="98"/>
      <c r="V112" s="54"/>
      <c r="W112" s="54"/>
      <c r="X112" s="99"/>
    </row>
    <row r="113" spans="1:24" ht="15">
      <c r="A113" s="54"/>
      <c r="B113" s="54"/>
      <c r="C113" s="95"/>
      <c r="D113" s="96"/>
      <c r="E113" s="96"/>
      <c r="F113" s="96"/>
      <c r="G113" s="54"/>
      <c r="H113" s="96"/>
      <c r="I113" s="96"/>
      <c r="J113" s="54"/>
      <c r="K113" s="54"/>
      <c r="L113" s="54"/>
      <c r="M113" s="54"/>
      <c r="N113" s="54"/>
      <c r="O113" s="97"/>
      <c r="P113" s="54"/>
      <c r="Q113" s="54"/>
      <c r="R113" s="54"/>
      <c r="S113" s="54"/>
      <c r="T113" s="98"/>
      <c r="U113" s="98"/>
      <c r="V113" s="54"/>
      <c r="W113" s="54"/>
      <c r="X113" s="99"/>
    </row>
    <row r="114" spans="1:24" ht="15">
      <c r="A114" s="54"/>
      <c r="B114" s="54"/>
      <c r="C114" s="95"/>
      <c r="D114" s="96"/>
      <c r="E114" s="96"/>
      <c r="F114" s="96"/>
      <c r="G114" s="54"/>
      <c r="H114" s="96"/>
      <c r="I114" s="96"/>
      <c r="J114" s="54"/>
      <c r="K114" s="54"/>
      <c r="L114" s="54"/>
      <c r="M114" s="54"/>
      <c r="N114" s="54"/>
      <c r="O114" s="97"/>
      <c r="P114" s="54"/>
      <c r="Q114" s="54"/>
      <c r="R114" s="54"/>
      <c r="S114" s="54"/>
      <c r="T114" s="98"/>
      <c r="U114" s="98"/>
      <c r="V114" s="54"/>
      <c r="W114" s="54"/>
      <c r="X114" s="99"/>
    </row>
    <row r="115" spans="1:24" ht="15">
      <c r="A115" s="54"/>
      <c r="B115" s="54"/>
      <c r="C115" s="95"/>
      <c r="D115" s="96"/>
      <c r="E115" s="96"/>
      <c r="F115" s="96"/>
      <c r="G115" s="54"/>
      <c r="H115" s="96"/>
      <c r="I115" s="96"/>
      <c r="J115" s="54"/>
      <c r="K115" s="54"/>
      <c r="L115" s="54"/>
      <c r="M115" s="54"/>
      <c r="N115" s="54"/>
      <c r="O115" s="97"/>
      <c r="P115" s="54"/>
      <c r="Q115" s="54"/>
      <c r="R115" s="54"/>
      <c r="S115" s="54"/>
      <c r="T115" s="98"/>
      <c r="U115" s="98"/>
      <c r="V115" s="54"/>
      <c r="W115" s="54"/>
      <c r="X115" s="99"/>
    </row>
    <row r="116" spans="1:24" ht="15">
      <c r="A116" s="54"/>
      <c r="B116" s="54"/>
      <c r="C116" s="54"/>
      <c r="D116" s="54"/>
      <c r="E116" s="83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84"/>
      <c r="Q116" s="84"/>
      <c r="R116" s="84"/>
      <c r="S116" s="84"/>
      <c r="T116" s="85"/>
      <c r="U116" s="85"/>
      <c r="V116" s="86"/>
      <c r="W116" s="86"/>
      <c r="X116" s="85"/>
    </row>
    <row r="117" spans="1:24" ht="42.75" thickBot="1">
      <c r="A117" s="87" t="s">
        <v>21</v>
      </c>
      <c r="B117" s="87" t="s">
        <v>22</v>
      </c>
      <c r="C117" s="87" t="s">
        <v>23</v>
      </c>
      <c r="D117" s="87" t="s">
        <v>24</v>
      </c>
      <c r="E117" s="87" t="s">
        <v>25</v>
      </c>
      <c r="F117" s="87" t="s">
        <v>50</v>
      </c>
      <c r="G117" s="87" t="s">
        <v>27</v>
      </c>
      <c r="H117" s="88" t="s">
        <v>28</v>
      </c>
      <c r="I117" s="88" t="s">
        <v>29</v>
      </c>
      <c r="J117" s="88" t="s">
        <v>30</v>
      </c>
      <c r="K117" s="88" t="s">
        <v>31</v>
      </c>
      <c r="L117" s="88" t="s">
        <v>32</v>
      </c>
      <c r="M117" s="88" t="s">
        <v>33</v>
      </c>
      <c r="N117" s="88" t="s">
        <v>34</v>
      </c>
      <c r="O117" s="87" t="s">
        <v>35</v>
      </c>
      <c r="P117" s="88" t="s">
        <v>36</v>
      </c>
      <c r="Q117" s="88" t="s">
        <v>37</v>
      </c>
      <c r="R117" s="88" t="s">
        <v>38</v>
      </c>
      <c r="S117" s="88" t="s">
        <v>39</v>
      </c>
      <c r="T117" s="89" t="s">
        <v>40</v>
      </c>
      <c r="U117" s="87" t="s">
        <v>41</v>
      </c>
      <c r="V117" s="87" t="s">
        <v>42</v>
      </c>
      <c r="W117" s="90" t="s">
        <v>43</v>
      </c>
      <c r="X117" s="89" t="s">
        <v>44</v>
      </c>
    </row>
    <row r="118" spans="1:24" ht="15">
      <c r="A118" s="28"/>
      <c r="B118" s="16"/>
      <c r="C118" s="34"/>
      <c r="D118" s="35"/>
      <c r="E118" s="35"/>
      <c r="F118" s="35"/>
      <c r="G118" s="28"/>
      <c r="H118" s="38"/>
      <c r="I118" s="38"/>
      <c r="J118" s="28"/>
      <c r="K118" s="28"/>
      <c r="L118" s="28"/>
      <c r="M118" s="28"/>
      <c r="N118" s="28"/>
      <c r="O118" s="37"/>
      <c r="P118" s="28"/>
      <c r="Q118" s="28"/>
      <c r="R118" s="28"/>
      <c r="S118" s="28"/>
      <c r="T118" s="39"/>
      <c r="U118" s="39"/>
      <c r="V118" s="16"/>
      <c r="W118" s="80"/>
      <c r="X118" s="80">
        <f aca="true" t="shared" si="1" ref="X118:X123">T118-U118</f>
        <v>0</v>
      </c>
    </row>
    <row r="119" spans="1:24" ht="15">
      <c r="A119" s="28"/>
      <c r="B119" s="16"/>
      <c r="C119" s="34"/>
      <c r="D119" s="35"/>
      <c r="E119" s="35"/>
      <c r="F119" s="35"/>
      <c r="G119" s="28"/>
      <c r="H119" s="38"/>
      <c r="I119" s="38"/>
      <c r="J119" s="28"/>
      <c r="K119" s="28"/>
      <c r="L119" s="28"/>
      <c r="M119" s="28"/>
      <c r="N119" s="28"/>
      <c r="O119" s="37"/>
      <c r="P119" s="28"/>
      <c r="Q119" s="28"/>
      <c r="R119" s="28"/>
      <c r="S119" s="28"/>
      <c r="T119" s="39"/>
      <c r="U119" s="28"/>
      <c r="V119" s="28"/>
      <c r="W119" s="80"/>
      <c r="X119" s="80">
        <f t="shared" si="1"/>
        <v>0</v>
      </c>
    </row>
    <row r="120" spans="1:24" ht="15">
      <c r="A120" s="28"/>
      <c r="B120" s="16"/>
      <c r="C120" s="34"/>
      <c r="D120" s="35"/>
      <c r="E120" s="35"/>
      <c r="F120" s="35"/>
      <c r="G120" s="28"/>
      <c r="H120" s="38"/>
      <c r="I120" s="38"/>
      <c r="J120" s="28"/>
      <c r="K120" s="28"/>
      <c r="L120" s="28"/>
      <c r="M120" s="28"/>
      <c r="N120" s="28"/>
      <c r="O120" s="37"/>
      <c r="P120" s="28"/>
      <c r="Q120" s="28"/>
      <c r="R120" s="28"/>
      <c r="S120" s="28"/>
      <c r="T120" s="39"/>
      <c r="U120" s="28"/>
      <c r="V120" s="28"/>
      <c r="W120" s="80"/>
      <c r="X120" s="80">
        <f t="shared" si="1"/>
        <v>0</v>
      </c>
    </row>
    <row r="121" spans="1:24" ht="15">
      <c r="A121" s="28"/>
      <c r="B121" s="16"/>
      <c r="C121" s="34"/>
      <c r="D121" s="35"/>
      <c r="E121" s="35"/>
      <c r="F121" s="35"/>
      <c r="G121" s="28"/>
      <c r="H121" s="38"/>
      <c r="I121" s="38"/>
      <c r="J121" s="28"/>
      <c r="K121" s="28"/>
      <c r="L121" s="28"/>
      <c r="M121" s="28"/>
      <c r="N121" s="28"/>
      <c r="O121" s="37"/>
      <c r="P121" s="28"/>
      <c r="Q121" s="28"/>
      <c r="R121" s="28"/>
      <c r="S121" s="28"/>
      <c r="T121" s="39"/>
      <c r="U121" s="39"/>
      <c r="V121" s="16"/>
      <c r="W121" s="80"/>
      <c r="X121" s="80">
        <f t="shared" si="1"/>
        <v>0</v>
      </c>
    </row>
    <row r="122" spans="1:24" ht="15">
      <c r="A122" s="28"/>
      <c r="B122" s="16"/>
      <c r="C122" s="34"/>
      <c r="D122" s="35"/>
      <c r="E122" s="35"/>
      <c r="F122" s="35"/>
      <c r="G122" s="28"/>
      <c r="H122" s="38"/>
      <c r="I122" s="38"/>
      <c r="J122" s="28"/>
      <c r="K122" s="28"/>
      <c r="L122" s="28"/>
      <c r="M122" s="28"/>
      <c r="N122" s="28"/>
      <c r="O122" s="37"/>
      <c r="P122" s="28"/>
      <c r="Q122" s="28"/>
      <c r="R122" s="28"/>
      <c r="S122" s="28"/>
      <c r="T122" s="39"/>
      <c r="U122" s="39"/>
      <c r="V122" s="16"/>
      <c r="W122" s="80"/>
      <c r="X122" s="80">
        <f t="shared" si="1"/>
        <v>0</v>
      </c>
    </row>
    <row r="123" spans="1:24" ht="15">
      <c r="A123" s="28"/>
      <c r="B123" s="16"/>
      <c r="C123" s="34"/>
      <c r="D123" s="35"/>
      <c r="E123" s="35"/>
      <c r="F123" s="35"/>
      <c r="G123" s="28"/>
      <c r="H123" s="38"/>
      <c r="I123" s="38"/>
      <c r="J123" s="28"/>
      <c r="K123" s="28"/>
      <c r="L123" s="28"/>
      <c r="M123" s="28"/>
      <c r="N123" s="28"/>
      <c r="O123" s="37"/>
      <c r="P123" s="28"/>
      <c r="Q123" s="28"/>
      <c r="R123" s="28"/>
      <c r="S123" s="28"/>
      <c r="T123" s="39"/>
      <c r="U123" s="39"/>
      <c r="V123" s="16"/>
      <c r="W123" s="80"/>
      <c r="X123" s="80">
        <f t="shared" si="1"/>
        <v>0</v>
      </c>
    </row>
    <row r="124" spans="1:24" ht="15">
      <c r="A124" s="28"/>
      <c r="B124" s="16"/>
      <c r="C124" s="34"/>
      <c r="D124" s="35"/>
      <c r="E124" s="35"/>
      <c r="F124" s="35"/>
      <c r="G124" s="28"/>
      <c r="H124" s="38"/>
      <c r="I124" s="38"/>
      <c r="J124" s="28"/>
      <c r="K124" s="28"/>
      <c r="L124" s="28"/>
      <c r="M124" s="28"/>
      <c r="N124" s="28"/>
      <c r="O124" s="37"/>
      <c r="P124" s="28"/>
      <c r="Q124" s="28"/>
      <c r="R124" s="28"/>
      <c r="S124" s="28"/>
      <c r="T124" s="39"/>
      <c r="U124" s="39"/>
      <c r="V124" s="16"/>
      <c r="W124" s="80"/>
      <c r="X124" s="80">
        <f aca="true" t="shared" si="2" ref="X124:X145">T124-U124</f>
        <v>0</v>
      </c>
    </row>
    <row r="125" spans="1:24" ht="15">
      <c r="A125" s="28"/>
      <c r="B125" s="16"/>
      <c r="C125" s="34"/>
      <c r="D125" s="35"/>
      <c r="E125" s="35"/>
      <c r="F125" s="35"/>
      <c r="G125" s="28"/>
      <c r="H125" s="38"/>
      <c r="I125" s="38"/>
      <c r="J125" s="28"/>
      <c r="K125" s="28"/>
      <c r="L125" s="28"/>
      <c r="M125" s="28"/>
      <c r="N125" s="28"/>
      <c r="O125" s="37"/>
      <c r="P125" s="28"/>
      <c r="Q125" s="28"/>
      <c r="R125" s="28"/>
      <c r="S125" s="28"/>
      <c r="T125" s="39"/>
      <c r="U125" s="39"/>
      <c r="V125" s="16"/>
      <c r="W125" s="80"/>
      <c r="X125" s="80">
        <f t="shared" si="2"/>
        <v>0</v>
      </c>
    </row>
    <row r="126" spans="1:24" ht="15">
      <c r="A126" s="28"/>
      <c r="B126" s="16"/>
      <c r="C126" s="34"/>
      <c r="D126" s="35"/>
      <c r="E126" s="35"/>
      <c r="F126" s="35"/>
      <c r="G126" s="28"/>
      <c r="H126" s="38"/>
      <c r="I126" s="38"/>
      <c r="J126" s="28"/>
      <c r="K126" s="28"/>
      <c r="L126" s="28"/>
      <c r="M126" s="28"/>
      <c r="N126" s="28"/>
      <c r="O126" s="37"/>
      <c r="P126" s="28"/>
      <c r="Q126" s="28"/>
      <c r="R126" s="28"/>
      <c r="S126" s="28"/>
      <c r="T126" s="39"/>
      <c r="U126" s="39"/>
      <c r="V126" s="16"/>
      <c r="W126" s="80"/>
      <c r="X126" s="80">
        <f t="shared" si="2"/>
        <v>0</v>
      </c>
    </row>
    <row r="127" spans="1:24" ht="15">
      <c r="A127" s="28"/>
      <c r="B127" s="16"/>
      <c r="C127" s="34"/>
      <c r="D127" s="35"/>
      <c r="E127" s="35"/>
      <c r="F127" s="35"/>
      <c r="G127" s="28"/>
      <c r="H127" s="38"/>
      <c r="I127" s="38"/>
      <c r="J127" s="28"/>
      <c r="K127" s="28"/>
      <c r="L127" s="28"/>
      <c r="M127" s="28"/>
      <c r="N127" s="28"/>
      <c r="O127" s="37"/>
      <c r="P127" s="28"/>
      <c r="Q127" s="28"/>
      <c r="R127" s="28"/>
      <c r="S127" s="28"/>
      <c r="T127" s="39"/>
      <c r="U127" s="39"/>
      <c r="V127" s="16"/>
      <c r="W127" s="80"/>
      <c r="X127" s="80">
        <f t="shared" si="2"/>
        <v>0</v>
      </c>
    </row>
    <row r="128" spans="1:24" ht="15">
      <c r="A128" s="28"/>
      <c r="B128" s="16"/>
      <c r="C128" s="34"/>
      <c r="D128" s="35"/>
      <c r="E128" s="35"/>
      <c r="F128" s="35"/>
      <c r="G128" s="28"/>
      <c r="H128" s="38"/>
      <c r="I128" s="38"/>
      <c r="J128" s="28"/>
      <c r="K128" s="28"/>
      <c r="L128" s="28"/>
      <c r="M128" s="28"/>
      <c r="N128" s="28"/>
      <c r="O128" s="37"/>
      <c r="P128" s="28"/>
      <c r="Q128" s="28"/>
      <c r="R128" s="28"/>
      <c r="S128" s="28"/>
      <c r="T128" s="39"/>
      <c r="U128" s="39"/>
      <c r="V128" s="16"/>
      <c r="W128" s="80"/>
      <c r="X128" s="80">
        <f t="shared" si="2"/>
        <v>0</v>
      </c>
    </row>
    <row r="129" spans="1:24" ht="15">
      <c r="A129" s="28"/>
      <c r="B129" s="16"/>
      <c r="C129" s="34"/>
      <c r="D129" s="35"/>
      <c r="E129" s="35"/>
      <c r="F129" s="35"/>
      <c r="G129" s="28"/>
      <c r="H129" s="38"/>
      <c r="I129" s="38"/>
      <c r="J129" s="28"/>
      <c r="K129" s="28"/>
      <c r="L129" s="28"/>
      <c r="M129" s="28"/>
      <c r="N129" s="28"/>
      <c r="O129" s="37"/>
      <c r="P129" s="28"/>
      <c r="Q129" s="28"/>
      <c r="R129" s="28"/>
      <c r="S129" s="28"/>
      <c r="T129" s="39"/>
      <c r="U129" s="39"/>
      <c r="V129" s="16"/>
      <c r="W129" s="80"/>
      <c r="X129" s="80">
        <f t="shared" si="2"/>
        <v>0</v>
      </c>
    </row>
    <row r="130" spans="1:24" ht="15">
      <c r="A130" s="28"/>
      <c r="B130" s="16"/>
      <c r="C130" s="34"/>
      <c r="D130" s="35"/>
      <c r="E130" s="35"/>
      <c r="F130" s="35"/>
      <c r="G130" s="28"/>
      <c r="H130" s="38"/>
      <c r="I130" s="38"/>
      <c r="J130" s="28"/>
      <c r="K130" s="28"/>
      <c r="L130" s="28"/>
      <c r="M130" s="28"/>
      <c r="N130" s="28"/>
      <c r="O130" s="37"/>
      <c r="P130" s="28"/>
      <c r="Q130" s="28"/>
      <c r="R130" s="28"/>
      <c r="S130" s="28"/>
      <c r="T130" s="39"/>
      <c r="U130" s="39"/>
      <c r="V130" s="16"/>
      <c r="W130" s="80"/>
      <c r="X130" s="80">
        <f t="shared" si="2"/>
        <v>0</v>
      </c>
    </row>
    <row r="131" spans="1:24" ht="15">
      <c r="A131" s="28"/>
      <c r="B131" s="16"/>
      <c r="C131" s="34"/>
      <c r="D131" s="35"/>
      <c r="E131" s="35"/>
      <c r="F131" s="35"/>
      <c r="G131" s="35"/>
      <c r="H131" s="38"/>
      <c r="I131" s="38"/>
      <c r="J131" s="28"/>
      <c r="K131" s="28"/>
      <c r="L131" s="28"/>
      <c r="M131" s="28"/>
      <c r="N131" s="28"/>
      <c r="O131" s="37"/>
      <c r="P131" s="28"/>
      <c r="Q131" s="28"/>
      <c r="R131" s="40"/>
      <c r="S131" s="40"/>
      <c r="T131" s="39"/>
      <c r="U131" s="39"/>
      <c r="V131" s="16"/>
      <c r="W131" s="80"/>
      <c r="X131" s="80">
        <f t="shared" si="2"/>
        <v>0</v>
      </c>
    </row>
    <row r="132" spans="1:24" ht="15">
      <c r="A132" s="28"/>
      <c r="B132" s="16"/>
      <c r="C132" s="34"/>
      <c r="D132" s="35"/>
      <c r="E132" s="35"/>
      <c r="F132" s="35"/>
      <c r="G132" s="35"/>
      <c r="H132" s="38"/>
      <c r="I132" s="38"/>
      <c r="J132" s="28"/>
      <c r="K132" s="28"/>
      <c r="L132" s="28"/>
      <c r="M132" s="28"/>
      <c r="N132" s="28"/>
      <c r="O132" s="37"/>
      <c r="P132" s="28"/>
      <c r="Q132" s="28"/>
      <c r="R132" s="40"/>
      <c r="S132" s="40"/>
      <c r="T132" s="39"/>
      <c r="U132" s="39"/>
      <c r="V132" s="16"/>
      <c r="W132" s="80"/>
      <c r="X132" s="80">
        <f t="shared" si="2"/>
        <v>0</v>
      </c>
    </row>
    <row r="133" spans="1:24" ht="15">
      <c r="A133" s="28"/>
      <c r="B133" s="16"/>
      <c r="C133" s="34"/>
      <c r="D133" s="35"/>
      <c r="E133" s="35"/>
      <c r="F133" s="35"/>
      <c r="G133" s="28"/>
      <c r="H133" s="38"/>
      <c r="I133" s="38"/>
      <c r="J133" s="28"/>
      <c r="K133" s="28"/>
      <c r="L133" s="28"/>
      <c r="M133" s="28"/>
      <c r="N133" s="28"/>
      <c r="O133" s="37"/>
      <c r="P133" s="28"/>
      <c r="Q133" s="28"/>
      <c r="R133" s="40"/>
      <c r="S133" s="40"/>
      <c r="T133" s="39"/>
      <c r="U133" s="39"/>
      <c r="V133" s="16"/>
      <c r="W133" s="80"/>
      <c r="X133" s="80">
        <f t="shared" si="2"/>
        <v>0</v>
      </c>
    </row>
    <row r="134" spans="1:24" ht="15">
      <c r="A134" s="28"/>
      <c r="B134" s="16"/>
      <c r="C134" s="34"/>
      <c r="D134" s="35"/>
      <c r="E134" s="35"/>
      <c r="F134" s="35"/>
      <c r="G134" s="28"/>
      <c r="H134" s="38"/>
      <c r="I134" s="38"/>
      <c r="J134" s="28"/>
      <c r="K134" s="28"/>
      <c r="L134" s="28"/>
      <c r="M134" s="28"/>
      <c r="N134" s="28"/>
      <c r="O134" s="37"/>
      <c r="P134" s="28"/>
      <c r="Q134" s="28"/>
      <c r="R134" s="40"/>
      <c r="S134" s="40"/>
      <c r="T134" s="39"/>
      <c r="U134" s="39"/>
      <c r="V134" s="16"/>
      <c r="W134" s="80"/>
      <c r="X134" s="80">
        <f t="shared" si="2"/>
        <v>0</v>
      </c>
    </row>
    <row r="135" spans="1:24" ht="15">
      <c r="A135" s="28"/>
      <c r="B135" s="16"/>
      <c r="C135" s="34"/>
      <c r="D135" s="35"/>
      <c r="E135" s="35"/>
      <c r="F135" s="35"/>
      <c r="G135" s="28"/>
      <c r="H135" s="38"/>
      <c r="I135" s="38"/>
      <c r="J135" s="28"/>
      <c r="K135" s="28"/>
      <c r="L135" s="28"/>
      <c r="M135" s="28"/>
      <c r="N135" s="28"/>
      <c r="O135" s="37"/>
      <c r="P135" s="28"/>
      <c r="Q135" s="28"/>
      <c r="R135" s="40"/>
      <c r="S135" s="40"/>
      <c r="T135" s="39"/>
      <c r="U135" s="39"/>
      <c r="V135" s="16"/>
      <c r="W135" s="80"/>
      <c r="X135" s="80">
        <f t="shared" si="2"/>
        <v>0</v>
      </c>
    </row>
    <row r="136" spans="1:24" ht="15">
      <c r="A136" s="28"/>
      <c r="B136" s="16"/>
      <c r="C136" s="34"/>
      <c r="D136" s="35"/>
      <c r="E136" s="35"/>
      <c r="F136" s="35"/>
      <c r="G136" s="28"/>
      <c r="H136" s="38"/>
      <c r="I136" s="38"/>
      <c r="J136" s="28"/>
      <c r="K136" s="28"/>
      <c r="L136" s="28"/>
      <c r="M136" s="28"/>
      <c r="N136" s="28"/>
      <c r="O136" s="37"/>
      <c r="P136" s="28"/>
      <c r="Q136" s="28"/>
      <c r="R136" s="40"/>
      <c r="S136" s="40"/>
      <c r="T136" s="39"/>
      <c r="U136" s="39"/>
      <c r="V136" s="16"/>
      <c r="W136" s="80"/>
      <c r="X136" s="80">
        <f t="shared" si="2"/>
        <v>0</v>
      </c>
    </row>
    <row r="137" spans="1:24" ht="15">
      <c r="A137" s="28"/>
      <c r="B137" s="16"/>
      <c r="C137" s="34"/>
      <c r="D137" s="35"/>
      <c r="E137" s="35"/>
      <c r="F137" s="35"/>
      <c r="G137" s="28"/>
      <c r="H137" s="38"/>
      <c r="I137" s="38"/>
      <c r="J137" s="28"/>
      <c r="K137" s="28"/>
      <c r="L137" s="28"/>
      <c r="M137" s="28"/>
      <c r="N137" s="28"/>
      <c r="O137" s="37"/>
      <c r="P137" s="28"/>
      <c r="Q137" s="28"/>
      <c r="R137" s="40"/>
      <c r="S137" s="40"/>
      <c r="T137" s="39"/>
      <c r="U137" s="39"/>
      <c r="V137" s="16"/>
      <c r="W137" s="80"/>
      <c r="X137" s="80">
        <f t="shared" si="2"/>
        <v>0</v>
      </c>
    </row>
    <row r="138" spans="1:24" ht="15">
      <c r="A138" s="28"/>
      <c r="B138" s="16"/>
      <c r="C138" s="34"/>
      <c r="D138" s="35"/>
      <c r="E138" s="35"/>
      <c r="F138" s="35"/>
      <c r="G138" s="28"/>
      <c r="H138" s="38"/>
      <c r="I138" s="38"/>
      <c r="J138" s="28"/>
      <c r="K138" s="28"/>
      <c r="L138" s="28"/>
      <c r="M138" s="28"/>
      <c r="N138" s="28"/>
      <c r="O138" s="37"/>
      <c r="P138" s="28"/>
      <c r="Q138" s="28"/>
      <c r="R138" s="40"/>
      <c r="S138" s="40"/>
      <c r="T138" s="39"/>
      <c r="U138" s="39"/>
      <c r="V138" s="16"/>
      <c r="W138" s="80"/>
      <c r="X138" s="80">
        <f t="shared" si="2"/>
        <v>0</v>
      </c>
    </row>
    <row r="139" spans="1:24" ht="15">
      <c r="A139" s="28"/>
      <c r="B139" s="16"/>
      <c r="C139" s="34"/>
      <c r="D139" s="35"/>
      <c r="E139" s="35"/>
      <c r="F139" s="35"/>
      <c r="G139" s="28"/>
      <c r="H139" s="38"/>
      <c r="I139" s="38"/>
      <c r="J139" s="28"/>
      <c r="K139" s="28"/>
      <c r="L139" s="28"/>
      <c r="M139" s="28"/>
      <c r="N139" s="28"/>
      <c r="O139" s="37"/>
      <c r="P139" s="28"/>
      <c r="Q139" s="28"/>
      <c r="R139" s="40"/>
      <c r="S139" s="40"/>
      <c r="T139" s="39"/>
      <c r="U139" s="39"/>
      <c r="V139" s="16"/>
      <c r="W139" s="80"/>
      <c r="X139" s="80">
        <f t="shared" si="2"/>
        <v>0</v>
      </c>
    </row>
    <row r="140" spans="1:24" ht="15">
      <c r="A140" s="28"/>
      <c r="B140" s="16"/>
      <c r="C140" s="34"/>
      <c r="D140" s="35"/>
      <c r="E140" s="35"/>
      <c r="F140" s="35"/>
      <c r="G140" s="28"/>
      <c r="H140" s="38"/>
      <c r="I140" s="38"/>
      <c r="J140" s="28"/>
      <c r="K140" s="28"/>
      <c r="L140" s="28"/>
      <c r="M140" s="28"/>
      <c r="N140" s="28"/>
      <c r="O140" s="37"/>
      <c r="P140" s="28"/>
      <c r="Q140" s="28"/>
      <c r="R140" s="40"/>
      <c r="S140" s="40"/>
      <c r="T140" s="39"/>
      <c r="U140" s="39"/>
      <c r="V140" s="16"/>
      <c r="W140" s="80"/>
      <c r="X140" s="80">
        <f t="shared" si="2"/>
        <v>0</v>
      </c>
    </row>
    <row r="141" spans="1:24" ht="15">
      <c r="A141" s="28"/>
      <c r="B141" s="16"/>
      <c r="C141" s="34"/>
      <c r="D141" s="35"/>
      <c r="E141" s="35"/>
      <c r="F141" s="35"/>
      <c r="G141" s="28"/>
      <c r="H141" s="38"/>
      <c r="I141" s="38"/>
      <c r="J141" s="28"/>
      <c r="K141" s="28"/>
      <c r="L141" s="28"/>
      <c r="M141" s="28"/>
      <c r="N141" s="28"/>
      <c r="O141" s="37"/>
      <c r="P141" s="28"/>
      <c r="Q141" s="28"/>
      <c r="R141" s="28"/>
      <c r="S141" s="28"/>
      <c r="T141" s="39"/>
      <c r="U141" s="39"/>
      <c r="V141" s="16"/>
      <c r="W141" s="80"/>
      <c r="X141" s="80">
        <f t="shared" si="2"/>
        <v>0</v>
      </c>
    </row>
    <row r="142" spans="1:24" ht="15">
      <c r="A142" s="28"/>
      <c r="B142" s="16"/>
      <c r="C142" s="34"/>
      <c r="D142" s="35"/>
      <c r="E142" s="35"/>
      <c r="F142" s="35"/>
      <c r="G142" s="28"/>
      <c r="H142" s="38"/>
      <c r="I142" s="38"/>
      <c r="J142" s="28"/>
      <c r="K142" s="28"/>
      <c r="L142" s="28"/>
      <c r="M142" s="28"/>
      <c r="N142" s="28"/>
      <c r="O142" s="37"/>
      <c r="P142" s="28"/>
      <c r="Q142" s="28"/>
      <c r="R142" s="40"/>
      <c r="S142" s="40"/>
      <c r="T142" s="39"/>
      <c r="U142" s="39"/>
      <c r="V142" s="16"/>
      <c r="W142" s="80"/>
      <c r="X142" s="80">
        <f t="shared" si="2"/>
        <v>0</v>
      </c>
    </row>
    <row r="143" spans="1:24" ht="15">
      <c r="A143" s="28"/>
      <c r="B143" s="16"/>
      <c r="C143" s="34"/>
      <c r="D143" s="35"/>
      <c r="E143" s="35"/>
      <c r="F143" s="35"/>
      <c r="G143" s="28"/>
      <c r="H143" s="38"/>
      <c r="I143" s="38"/>
      <c r="J143" s="28"/>
      <c r="K143" s="28"/>
      <c r="L143" s="28"/>
      <c r="M143" s="28"/>
      <c r="N143" s="28"/>
      <c r="O143" s="37"/>
      <c r="P143" s="28"/>
      <c r="Q143" s="28"/>
      <c r="R143" s="40"/>
      <c r="S143" s="40"/>
      <c r="T143" s="39"/>
      <c r="U143" s="39"/>
      <c r="V143" s="16"/>
      <c r="W143" s="80"/>
      <c r="X143" s="80">
        <f t="shared" si="2"/>
        <v>0</v>
      </c>
    </row>
    <row r="144" spans="1:24" ht="15">
      <c r="A144" s="28"/>
      <c r="B144" s="16"/>
      <c r="C144" s="34"/>
      <c r="D144" s="35"/>
      <c r="E144" s="35"/>
      <c r="F144" s="35"/>
      <c r="G144" s="28"/>
      <c r="H144" s="38"/>
      <c r="I144" s="38"/>
      <c r="J144" s="28"/>
      <c r="K144" s="28"/>
      <c r="L144" s="28"/>
      <c r="M144" s="28"/>
      <c r="N144" s="28"/>
      <c r="O144" s="37"/>
      <c r="P144" s="28"/>
      <c r="Q144" s="28"/>
      <c r="R144" s="40"/>
      <c r="S144" s="40"/>
      <c r="T144" s="39"/>
      <c r="U144" s="39"/>
      <c r="V144" s="16"/>
      <c r="W144" s="80"/>
      <c r="X144" s="80">
        <f t="shared" si="2"/>
        <v>0</v>
      </c>
    </row>
    <row r="145" spans="1:24" ht="15">
      <c r="A145" s="28"/>
      <c r="B145" s="16"/>
      <c r="C145" s="34"/>
      <c r="D145" s="35"/>
      <c r="E145" s="35"/>
      <c r="F145" s="35"/>
      <c r="G145" s="28"/>
      <c r="H145" s="38"/>
      <c r="I145" s="38"/>
      <c r="J145" s="28"/>
      <c r="K145" s="28"/>
      <c r="L145" s="28"/>
      <c r="M145" s="28"/>
      <c r="N145" s="28"/>
      <c r="O145" s="37"/>
      <c r="P145" s="28"/>
      <c r="Q145" s="28"/>
      <c r="R145" s="40"/>
      <c r="S145" s="40"/>
      <c r="T145" s="39"/>
      <c r="U145" s="39"/>
      <c r="V145" s="16"/>
      <c r="W145" s="80"/>
      <c r="X145" s="80">
        <f t="shared" si="2"/>
        <v>0</v>
      </c>
    </row>
    <row r="146" spans="1:24" ht="15">
      <c r="A146" s="28"/>
      <c r="B146" s="28"/>
      <c r="C146" s="28"/>
      <c r="D146" s="28"/>
      <c r="E146" s="3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311" t="s">
        <v>46</v>
      </c>
      <c r="Q146" s="311"/>
      <c r="R146" s="311"/>
      <c r="S146" s="311"/>
      <c r="T146" s="81">
        <f>SUM(T116:T145)</f>
        <v>0</v>
      </c>
      <c r="U146" s="81">
        <f>SUM(U116:U145)</f>
        <v>0</v>
      </c>
      <c r="V146" s="82"/>
      <c r="W146" s="82"/>
      <c r="X146" s="81">
        <f>SUM(X118:X145)</f>
        <v>0</v>
      </c>
    </row>
    <row r="147" spans="1:24" ht="15">
      <c r="A147" s="54"/>
      <c r="B147" s="54"/>
      <c r="C147" s="54"/>
      <c r="D147" s="54"/>
      <c r="E147" s="83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84"/>
      <c r="Q147" s="84"/>
      <c r="R147" s="84"/>
      <c r="S147" s="84"/>
      <c r="T147" s="85"/>
      <c r="U147" s="85"/>
      <c r="V147" s="86"/>
      <c r="W147" s="86"/>
      <c r="X147" s="85"/>
    </row>
    <row r="148" spans="1:24" ht="15">
      <c r="A148" s="54"/>
      <c r="B148" s="54"/>
      <c r="C148" s="54"/>
      <c r="D148" s="54"/>
      <c r="E148" s="83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84"/>
      <c r="Q148" s="84"/>
      <c r="R148" s="84"/>
      <c r="S148" s="84"/>
      <c r="T148" s="85"/>
      <c r="U148" s="85"/>
      <c r="V148" s="86"/>
      <c r="W148" s="86"/>
      <c r="X148" s="85"/>
    </row>
    <row r="149" spans="1:24" ht="15">
      <c r="A149" s="54"/>
      <c r="B149" s="54"/>
      <c r="C149" s="54"/>
      <c r="D149" s="54"/>
      <c r="E149" s="83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84"/>
      <c r="Q149" s="84"/>
      <c r="R149" s="84"/>
      <c r="S149" s="84"/>
      <c r="T149" s="85"/>
      <c r="U149" s="85"/>
      <c r="V149" s="86"/>
      <c r="W149" s="86"/>
      <c r="X149" s="85"/>
    </row>
    <row r="154" spans="1:24" ht="15">
      <c r="A154" s="54"/>
      <c r="B154" s="54"/>
      <c r="C154" s="54"/>
      <c r="D154" s="54"/>
      <c r="E154" s="8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84"/>
      <c r="Q154" s="84"/>
      <c r="R154" s="84"/>
      <c r="S154" s="84"/>
      <c r="T154" s="85"/>
      <c r="U154" s="85"/>
      <c r="V154" s="86"/>
      <c r="W154" s="86"/>
      <c r="X154" s="85"/>
    </row>
    <row r="155" spans="1:24" ht="42.75" thickBot="1">
      <c r="A155" s="87" t="s">
        <v>21</v>
      </c>
      <c r="B155" s="87" t="s">
        <v>22</v>
      </c>
      <c r="C155" s="87" t="s">
        <v>23</v>
      </c>
      <c r="D155" s="87" t="s">
        <v>24</v>
      </c>
      <c r="E155" s="87" t="s">
        <v>25</v>
      </c>
      <c r="F155" s="87" t="s">
        <v>50</v>
      </c>
      <c r="G155" s="87" t="s">
        <v>27</v>
      </c>
      <c r="H155" s="88" t="s">
        <v>28</v>
      </c>
      <c r="I155" s="88" t="s">
        <v>29</v>
      </c>
      <c r="J155" s="88" t="s">
        <v>30</v>
      </c>
      <c r="K155" s="88" t="s">
        <v>31</v>
      </c>
      <c r="L155" s="88" t="s">
        <v>32</v>
      </c>
      <c r="M155" s="88" t="s">
        <v>33</v>
      </c>
      <c r="N155" s="88" t="s">
        <v>34</v>
      </c>
      <c r="O155" s="87" t="s">
        <v>35</v>
      </c>
      <c r="P155" s="88" t="s">
        <v>36</v>
      </c>
      <c r="Q155" s="88" t="s">
        <v>37</v>
      </c>
      <c r="R155" s="88" t="s">
        <v>38</v>
      </c>
      <c r="S155" s="88" t="s">
        <v>39</v>
      </c>
      <c r="T155" s="89" t="s">
        <v>40</v>
      </c>
      <c r="U155" s="87" t="s">
        <v>41</v>
      </c>
      <c r="V155" s="87" t="s">
        <v>42</v>
      </c>
      <c r="W155" s="90" t="s">
        <v>43</v>
      </c>
      <c r="X155" s="89" t="s">
        <v>44</v>
      </c>
    </row>
    <row r="156" spans="1:24" ht="15">
      <c r="A156" s="28"/>
      <c r="B156" s="16"/>
      <c r="C156" s="34"/>
      <c r="D156" s="35"/>
      <c r="E156" s="35"/>
      <c r="F156" s="35"/>
      <c r="G156" s="28"/>
      <c r="H156" s="38"/>
      <c r="I156" s="38"/>
      <c r="J156" s="28"/>
      <c r="K156" s="28"/>
      <c r="L156" s="28"/>
      <c r="M156" s="28"/>
      <c r="N156" s="28"/>
      <c r="O156" s="37"/>
      <c r="P156" s="28"/>
      <c r="Q156" s="28"/>
      <c r="R156" s="40"/>
      <c r="S156" s="40"/>
      <c r="T156" s="39"/>
      <c r="U156" s="39"/>
      <c r="V156" s="16"/>
      <c r="W156" s="80"/>
      <c r="X156" s="80"/>
    </row>
    <row r="157" spans="1:24" ht="15">
      <c r="A157" s="28"/>
      <c r="B157" s="16"/>
      <c r="C157" s="34"/>
      <c r="D157" s="35"/>
      <c r="E157" s="35"/>
      <c r="F157" s="35"/>
      <c r="G157" s="28"/>
      <c r="H157" s="38"/>
      <c r="I157" s="38"/>
      <c r="J157" s="28"/>
      <c r="K157" s="28"/>
      <c r="L157" s="28"/>
      <c r="M157" s="28"/>
      <c r="N157" s="28"/>
      <c r="O157" s="37"/>
      <c r="P157" s="28"/>
      <c r="Q157" s="28"/>
      <c r="R157" s="28"/>
      <c r="S157" s="28"/>
      <c r="T157" s="39"/>
      <c r="U157" s="39"/>
      <c r="V157" s="28"/>
      <c r="W157" s="80"/>
      <c r="X157" s="80"/>
    </row>
    <row r="158" spans="1:24" ht="15">
      <c r="A158" s="28"/>
      <c r="B158" s="16"/>
      <c r="C158" s="34"/>
      <c r="D158" s="35"/>
      <c r="E158" s="35"/>
      <c r="F158" s="35"/>
      <c r="G158" s="28"/>
      <c r="H158" s="38"/>
      <c r="I158" s="38"/>
      <c r="J158" s="28"/>
      <c r="K158" s="28"/>
      <c r="L158" s="28"/>
      <c r="M158" s="28"/>
      <c r="N158" s="28"/>
      <c r="O158" s="37"/>
      <c r="P158" s="28"/>
      <c r="Q158" s="28"/>
      <c r="R158" s="28"/>
      <c r="S158" s="28"/>
      <c r="T158" s="39"/>
      <c r="U158" s="39"/>
      <c r="V158" s="28"/>
      <c r="W158" s="80"/>
      <c r="X158" s="80"/>
    </row>
    <row r="159" spans="1:24" ht="15">
      <c r="A159" s="28"/>
      <c r="B159" s="16"/>
      <c r="C159" s="34"/>
      <c r="D159" s="35"/>
      <c r="E159" s="35"/>
      <c r="F159" s="35"/>
      <c r="G159" s="28"/>
      <c r="H159" s="38"/>
      <c r="I159" s="38"/>
      <c r="J159" s="28"/>
      <c r="K159" s="28"/>
      <c r="L159" s="28"/>
      <c r="M159" s="28"/>
      <c r="N159" s="28"/>
      <c r="O159" s="37"/>
      <c r="P159" s="28"/>
      <c r="Q159" s="28"/>
      <c r="R159" s="28"/>
      <c r="S159" s="28"/>
      <c r="T159" s="39"/>
      <c r="U159" s="39"/>
      <c r="V159" s="28"/>
      <c r="W159" s="80"/>
      <c r="X159" s="80"/>
    </row>
    <row r="160" spans="1:24" ht="15">
      <c r="A160" s="28"/>
      <c r="B160" s="16"/>
      <c r="C160" s="34"/>
      <c r="D160" s="35"/>
      <c r="E160" s="35"/>
      <c r="F160" s="35"/>
      <c r="G160" s="28"/>
      <c r="H160" s="38"/>
      <c r="I160" s="38"/>
      <c r="J160" s="28"/>
      <c r="K160" s="28"/>
      <c r="L160" s="28"/>
      <c r="M160" s="28"/>
      <c r="N160" s="28"/>
      <c r="O160" s="37"/>
      <c r="P160" s="28"/>
      <c r="Q160" s="28"/>
      <c r="R160" s="28"/>
      <c r="S160" s="28"/>
      <c r="T160" s="39"/>
      <c r="U160" s="39"/>
      <c r="V160" s="28"/>
      <c r="W160" s="80"/>
      <c r="X160" s="80"/>
    </row>
    <row r="161" spans="1:24" ht="15">
      <c r="A161" s="28"/>
      <c r="B161" s="16"/>
      <c r="C161" s="34"/>
      <c r="D161" s="35"/>
      <c r="E161" s="35"/>
      <c r="F161" s="35"/>
      <c r="G161" s="28"/>
      <c r="H161" s="38"/>
      <c r="I161" s="38"/>
      <c r="J161" s="28"/>
      <c r="K161" s="28"/>
      <c r="L161" s="28"/>
      <c r="M161" s="28"/>
      <c r="N161" s="28"/>
      <c r="O161" s="37"/>
      <c r="P161" s="28"/>
      <c r="Q161" s="28"/>
      <c r="R161" s="28"/>
      <c r="S161" s="28"/>
      <c r="T161" s="39"/>
      <c r="U161" s="39"/>
      <c r="V161" s="28"/>
      <c r="W161" s="80"/>
      <c r="X161" s="80"/>
    </row>
    <row r="162" spans="1:24" ht="15">
      <c r="A162" s="28"/>
      <c r="B162" s="16"/>
      <c r="C162" s="34"/>
      <c r="D162" s="35"/>
      <c r="E162" s="35"/>
      <c r="F162" s="35"/>
      <c r="G162" s="28"/>
      <c r="H162" s="38"/>
      <c r="I162" s="38"/>
      <c r="J162" s="28"/>
      <c r="K162" s="28"/>
      <c r="L162" s="28"/>
      <c r="M162" s="28"/>
      <c r="N162" s="28"/>
      <c r="O162" s="37"/>
      <c r="P162" s="28"/>
      <c r="Q162" s="28"/>
      <c r="R162" s="28"/>
      <c r="S162" s="28"/>
      <c r="T162" s="39"/>
      <c r="U162" s="39"/>
      <c r="V162" s="28"/>
      <c r="W162" s="80"/>
      <c r="X162" s="80"/>
    </row>
    <row r="163" spans="1:24" ht="15">
      <c r="A163" s="28"/>
      <c r="B163" s="16"/>
      <c r="C163" s="34"/>
      <c r="D163" s="35"/>
      <c r="E163" s="35"/>
      <c r="F163" s="35"/>
      <c r="G163" s="28"/>
      <c r="H163" s="38"/>
      <c r="I163" s="38"/>
      <c r="J163" s="28"/>
      <c r="K163" s="28"/>
      <c r="L163" s="28"/>
      <c r="M163" s="28"/>
      <c r="N163" s="28"/>
      <c r="O163" s="37"/>
      <c r="P163" s="28"/>
      <c r="Q163" s="28"/>
      <c r="R163" s="28"/>
      <c r="S163" s="28"/>
      <c r="T163" s="39"/>
      <c r="U163" s="39"/>
      <c r="V163" s="28"/>
      <c r="W163" s="80"/>
      <c r="X163" s="80"/>
    </row>
    <row r="164" spans="1:24" ht="15">
      <c r="A164" s="28"/>
      <c r="B164" s="16"/>
      <c r="C164" s="34"/>
      <c r="D164" s="35"/>
      <c r="E164" s="35"/>
      <c r="F164" s="35"/>
      <c r="G164" s="28"/>
      <c r="H164" s="38"/>
      <c r="I164" s="38"/>
      <c r="J164" s="28"/>
      <c r="K164" s="28"/>
      <c r="L164" s="28"/>
      <c r="M164" s="28"/>
      <c r="N164" s="28"/>
      <c r="O164" s="37"/>
      <c r="P164" s="28"/>
      <c r="Q164" s="28"/>
      <c r="R164" s="28"/>
      <c r="S164" s="28"/>
      <c r="T164" s="39"/>
      <c r="U164" s="39"/>
      <c r="V164" s="28"/>
      <c r="W164" s="28"/>
      <c r="X164" s="80"/>
    </row>
    <row r="165" spans="1:24" ht="15">
      <c r="A165" s="28"/>
      <c r="B165" s="16"/>
      <c r="C165" s="34"/>
      <c r="D165" s="35"/>
      <c r="E165" s="35"/>
      <c r="F165" s="35"/>
      <c r="G165" s="28"/>
      <c r="H165" s="38"/>
      <c r="I165" s="38"/>
      <c r="J165" s="28"/>
      <c r="K165" s="28"/>
      <c r="L165" s="28"/>
      <c r="M165" s="28"/>
      <c r="N165" s="28"/>
      <c r="O165" s="37"/>
      <c r="P165" s="28"/>
      <c r="Q165" s="28"/>
      <c r="R165" s="28"/>
      <c r="S165" s="28"/>
      <c r="T165" s="39"/>
      <c r="U165" s="39"/>
      <c r="V165" s="28"/>
      <c r="W165" s="28"/>
      <c r="X165" s="80"/>
    </row>
    <row r="166" spans="1:24" ht="15">
      <c r="A166" s="28"/>
      <c r="B166" s="16"/>
      <c r="C166" s="34"/>
      <c r="D166" s="35"/>
      <c r="E166" s="35"/>
      <c r="F166" s="35"/>
      <c r="G166" s="28"/>
      <c r="H166" s="38"/>
      <c r="I166" s="3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39"/>
      <c r="U166" s="39"/>
      <c r="V166" s="28"/>
      <c r="W166" s="28"/>
      <c r="X166" s="80"/>
    </row>
    <row r="167" spans="1:24" ht="15">
      <c r="A167" s="28"/>
      <c r="B167" s="16"/>
      <c r="C167" s="34"/>
      <c r="D167" s="35"/>
      <c r="E167" s="35"/>
      <c r="F167" s="35"/>
      <c r="G167" s="28"/>
      <c r="H167" s="38"/>
      <c r="I167" s="3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39"/>
      <c r="U167" s="39"/>
      <c r="V167" s="28"/>
      <c r="W167" s="28"/>
      <c r="X167" s="80"/>
    </row>
    <row r="168" spans="1:24" ht="15">
      <c r="A168" s="28"/>
      <c r="B168" s="16"/>
      <c r="C168" s="34"/>
      <c r="D168" s="35"/>
      <c r="E168" s="35"/>
      <c r="F168" s="35"/>
      <c r="G168" s="28"/>
      <c r="H168" s="38"/>
      <c r="I168" s="3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39"/>
      <c r="U168" s="39"/>
      <c r="V168" s="28"/>
      <c r="W168" s="28"/>
      <c r="X168" s="80"/>
    </row>
    <row r="169" spans="1:24" ht="15">
      <c r="A169" s="28"/>
      <c r="B169" s="16"/>
      <c r="C169" s="34"/>
      <c r="D169" s="35"/>
      <c r="E169" s="35"/>
      <c r="F169" s="35"/>
      <c r="G169" s="35"/>
      <c r="H169" s="38"/>
      <c r="I169" s="38"/>
      <c r="J169" s="28"/>
      <c r="K169" s="28"/>
      <c r="L169" s="28"/>
      <c r="M169" s="28"/>
      <c r="N169" s="28"/>
      <c r="O169" s="37"/>
      <c r="P169" s="28"/>
      <c r="Q169" s="28"/>
      <c r="R169" s="40"/>
      <c r="S169" s="40"/>
      <c r="T169" s="39"/>
      <c r="U169" s="39"/>
      <c r="V169" s="28"/>
      <c r="W169" s="28"/>
      <c r="X169" s="80"/>
    </row>
    <row r="170" spans="1:24" ht="15">
      <c r="A170" s="28"/>
      <c r="B170" s="16"/>
      <c r="C170" s="34"/>
      <c r="D170" s="35"/>
      <c r="E170" s="35"/>
      <c r="F170" s="35"/>
      <c r="G170" s="35"/>
      <c r="H170" s="38"/>
      <c r="I170" s="38"/>
      <c r="J170" s="28"/>
      <c r="K170" s="28"/>
      <c r="L170" s="28"/>
      <c r="M170" s="28"/>
      <c r="N170" s="28"/>
      <c r="O170" s="37"/>
      <c r="P170" s="28"/>
      <c r="Q170" s="28"/>
      <c r="R170" s="40"/>
      <c r="S170" s="40"/>
      <c r="T170" s="39"/>
      <c r="U170" s="39"/>
      <c r="V170" s="28"/>
      <c r="W170" s="28"/>
      <c r="X170" s="80"/>
    </row>
    <row r="171" spans="1:24" ht="15">
      <c r="A171" s="28"/>
      <c r="B171" s="16"/>
      <c r="C171" s="34"/>
      <c r="D171" s="35"/>
      <c r="E171" s="35"/>
      <c r="F171" s="35"/>
      <c r="G171" s="28"/>
      <c r="H171" s="38"/>
      <c r="I171" s="38"/>
      <c r="J171" s="28"/>
      <c r="K171" s="28"/>
      <c r="L171" s="28"/>
      <c r="M171" s="28"/>
      <c r="N171" s="28"/>
      <c r="O171" s="37"/>
      <c r="P171" s="28"/>
      <c r="Q171" s="28"/>
      <c r="R171" s="40"/>
      <c r="S171" s="40"/>
      <c r="T171" s="39"/>
      <c r="U171" s="39"/>
      <c r="V171" s="28"/>
      <c r="W171" s="28"/>
      <c r="X171" s="80"/>
    </row>
    <row r="172" spans="1:24" ht="15">
      <c r="A172" s="28"/>
      <c r="B172" s="16"/>
      <c r="C172" s="34"/>
      <c r="D172" s="35"/>
      <c r="E172" s="35"/>
      <c r="F172" s="35"/>
      <c r="G172" s="28"/>
      <c r="H172" s="38"/>
      <c r="I172" s="38"/>
      <c r="J172" s="28"/>
      <c r="K172" s="28"/>
      <c r="L172" s="28"/>
      <c r="M172" s="28"/>
      <c r="N172" s="28"/>
      <c r="O172" s="37"/>
      <c r="P172" s="28"/>
      <c r="Q172" s="28"/>
      <c r="R172" s="40"/>
      <c r="S172" s="40"/>
      <c r="T172" s="39"/>
      <c r="U172" s="39"/>
      <c r="V172" s="28"/>
      <c r="W172" s="28"/>
      <c r="X172" s="80"/>
    </row>
    <row r="173" spans="1:24" ht="15">
      <c r="A173" s="28"/>
      <c r="B173" s="16"/>
      <c r="C173" s="34"/>
      <c r="D173" s="35"/>
      <c r="E173" s="35"/>
      <c r="F173" s="35"/>
      <c r="G173" s="28"/>
      <c r="H173" s="38"/>
      <c r="I173" s="38"/>
      <c r="J173" s="28"/>
      <c r="K173" s="28"/>
      <c r="L173" s="28"/>
      <c r="M173" s="28"/>
      <c r="N173" s="28"/>
      <c r="O173" s="37"/>
      <c r="P173" s="28"/>
      <c r="Q173" s="28"/>
      <c r="R173" s="40"/>
      <c r="S173" s="40"/>
      <c r="T173" s="39"/>
      <c r="U173" s="39"/>
      <c r="V173" s="28"/>
      <c r="W173" s="28"/>
      <c r="X173" s="80"/>
    </row>
    <row r="174" spans="1:24" ht="15">
      <c r="A174" s="28"/>
      <c r="B174" s="16"/>
      <c r="C174" s="34"/>
      <c r="D174" s="35"/>
      <c r="E174" s="35"/>
      <c r="F174" s="35"/>
      <c r="G174" s="28"/>
      <c r="H174" s="38"/>
      <c r="I174" s="38"/>
      <c r="J174" s="28"/>
      <c r="K174" s="28"/>
      <c r="L174" s="28"/>
      <c r="M174" s="28"/>
      <c r="N174" s="28"/>
      <c r="O174" s="37"/>
      <c r="P174" s="28"/>
      <c r="Q174" s="28"/>
      <c r="R174" s="40"/>
      <c r="S174" s="40"/>
      <c r="T174" s="39"/>
      <c r="U174" s="39"/>
      <c r="V174" s="28"/>
      <c r="W174" s="28"/>
      <c r="X174" s="80"/>
    </row>
    <row r="175" spans="1:24" ht="15">
      <c r="A175" s="28"/>
      <c r="B175" s="16"/>
      <c r="C175" s="34"/>
      <c r="D175" s="35"/>
      <c r="E175" s="35"/>
      <c r="F175" s="35"/>
      <c r="G175" s="28"/>
      <c r="H175" s="38"/>
      <c r="I175" s="38"/>
      <c r="J175" s="28"/>
      <c r="K175" s="28"/>
      <c r="L175" s="28"/>
      <c r="M175" s="28"/>
      <c r="N175" s="28"/>
      <c r="O175" s="37"/>
      <c r="P175" s="28"/>
      <c r="Q175" s="28"/>
      <c r="R175" s="40"/>
      <c r="S175" s="40"/>
      <c r="T175" s="39"/>
      <c r="U175" s="39"/>
      <c r="V175" s="28"/>
      <c r="W175" s="28"/>
      <c r="X175" s="80"/>
    </row>
    <row r="176" spans="1:24" ht="15">
      <c r="A176" s="28"/>
      <c r="B176" s="16"/>
      <c r="C176" s="34"/>
      <c r="D176" s="35"/>
      <c r="E176" s="35"/>
      <c r="F176" s="35"/>
      <c r="G176" s="28"/>
      <c r="H176" s="38"/>
      <c r="I176" s="38"/>
      <c r="J176" s="28"/>
      <c r="K176" s="28"/>
      <c r="L176" s="28"/>
      <c r="M176" s="28"/>
      <c r="N176" s="28"/>
      <c r="O176" s="37"/>
      <c r="P176" s="28"/>
      <c r="Q176" s="28"/>
      <c r="R176" s="40"/>
      <c r="S176" s="40"/>
      <c r="T176" s="39"/>
      <c r="U176" s="39"/>
      <c r="V176" s="28"/>
      <c r="W176" s="28"/>
      <c r="X176" s="80"/>
    </row>
    <row r="177" spans="1:24" ht="15">
      <c r="A177" s="28"/>
      <c r="B177" s="16"/>
      <c r="C177" s="34"/>
      <c r="D177" s="35"/>
      <c r="E177" s="35"/>
      <c r="F177" s="35"/>
      <c r="G177" s="28"/>
      <c r="H177" s="38"/>
      <c r="I177" s="38"/>
      <c r="J177" s="28"/>
      <c r="K177" s="28"/>
      <c r="L177" s="28"/>
      <c r="M177" s="28"/>
      <c r="N177" s="28"/>
      <c r="O177" s="37"/>
      <c r="P177" s="28"/>
      <c r="Q177" s="28"/>
      <c r="R177" s="40"/>
      <c r="S177" s="40"/>
      <c r="T177" s="39"/>
      <c r="U177" s="39"/>
      <c r="V177" s="28"/>
      <c r="W177" s="28"/>
      <c r="X177" s="80"/>
    </row>
    <row r="178" spans="1:24" ht="15">
      <c r="A178" s="28"/>
      <c r="B178" s="16"/>
      <c r="C178" s="34"/>
      <c r="D178" s="35"/>
      <c r="E178" s="35"/>
      <c r="F178" s="35"/>
      <c r="G178" s="28"/>
      <c r="H178" s="38"/>
      <c r="I178" s="38"/>
      <c r="J178" s="28"/>
      <c r="K178" s="28"/>
      <c r="L178" s="28"/>
      <c r="M178" s="28"/>
      <c r="N178" s="28"/>
      <c r="O178" s="37"/>
      <c r="P178" s="28"/>
      <c r="Q178" s="28"/>
      <c r="R178" s="40"/>
      <c r="S178" s="40"/>
      <c r="T178" s="39"/>
      <c r="U178" s="39"/>
      <c r="V178" s="28"/>
      <c r="W178" s="28"/>
      <c r="X178" s="80"/>
    </row>
    <row r="179" spans="1:24" ht="15">
      <c r="A179" s="28"/>
      <c r="B179" s="16"/>
      <c r="C179" s="34"/>
      <c r="D179" s="35"/>
      <c r="E179" s="35"/>
      <c r="F179" s="35"/>
      <c r="G179" s="28"/>
      <c r="H179" s="38"/>
      <c r="I179" s="3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39"/>
      <c r="U179" s="39"/>
      <c r="V179" s="28"/>
      <c r="W179" s="28"/>
      <c r="X179" s="80"/>
    </row>
    <row r="180" spans="1:24" ht="15">
      <c r="A180" s="28"/>
      <c r="B180" s="16"/>
      <c r="C180" s="34"/>
      <c r="D180" s="35"/>
      <c r="E180" s="35"/>
      <c r="F180" s="35"/>
      <c r="G180" s="28"/>
      <c r="H180" s="38"/>
      <c r="I180" s="38"/>
      <c r="J180" s="28"/>
      <c r="K180" s="28"/>
      <c r="L180" s="28"/>
      <c r="M180" s="28"/>
      <c r="N180" s="28"/>
      <c r="O180" s="37"/>
      <c r="P180" s="28"/>
      <c r="Q180" s="28"/>
      <c r="R180" s="40"/>
      <c r="S180" s="40"/>
      <c r="T180" s="39"/>
      <c r="U180" s="39"/>
      <c r="V180" s="28"/>
      <c r="W180" s="28"/>
      <c r="X180" s="80"/>
    </row>
    <row r="181" spans="1:24" ht="15">
      <c r="A181" s="28"/>
      <c r="B181" s="16"/>
      <c r="C181" s="34"/>
      <c r="D181" s="35"/>
      <c r="E181" s="35"/>
      <c r="F181" s="35"/>
      <c r="G181" s="28"/>
      <c r="H181" s="38"/>
      <c r="I181" s="38"/>
      <c r="J181" s="28"/>
      <c r="K181" s="28"/>
      <c r="L181" s="28"/>
      <c r="M181" s="28"/>
      <c r="N181" s="28"/>
      <c r="O181" s="37"/>
      <c r="P181" s="28"/>
      <c r="Q181" s="28"/>
      <c r="R181" s="40"/>
      <c r="S181" s="40"/>
      <c r="T181" s="39"/>
      <c r="U181" s="39"/>
      <c r="V181" s="28"/>
      <c r="W181" s="28"/>
      <c r="X181" s="80"/>
    </row>
    <row r="182" spans="1:24" ht="15">
      <c r="A182" s="28"/>
      <c r="B182" s="16"/>
      <c r="C182" s="34"/>
      <c r="D182" s="35"/>
      <c r="E182" s="35"/>
      <c r="F182" s="35"/>
      <c r="G182" s="28"/>
      <c r="H182" s="38"/>
      <c r="I182" s="38"/>
      <c r="J182" s="28"/>
      <c r="K182" s="28"/>
      <c r="L182" s="28"/>
      <c r="M182" s="28"/>
      <c r="N182" s="28"/>
      <c r="O182" s="37"/>
      <c r="P182" s="28"/>
      <c r="Q182" s="28"/>
      <c r="R182" s="40"/>
      <c r="S182" s="40"/>
      <c r="T182" s="39"/>
      <c r="U182" s="39"/>
      <c r="V182" s="28"/>
      <c r="W182" s="28"/>
      <c r="X182" s="80"/>
    </row>
    <row r="183" spans="1:24" ht="15">
      <c r="A183" s="28"/>
      <c r="B183" s="16"/>
      <c r="C183" s="34"/>
      <c r="D183" s="35"/>
      <c r="E183" s="35"/>
      <c r="F183" s="35"/>
      <c r="G183" s="28"/>
      <c r="H183" s="38"/>
      <c r="I183" s="38"/>
      <c r="J183" s="28"/>
      <c r="K183" s="28"/>
      <c r="L183" s="28"/>
      <c r="M183" s="28"/>
      <c r="N183" s="28"/>
      <c r="O183" s="37"/>
      <c r="P183" s="28"/>
      <c r="Q183" s="28"/>
      <c r="R183" s="40"/>
      <c r="S183" s="40"/>
      <c r="T183" s="39"/>
      <c r="U183" s="39"/>
      <c r="V183" s="28"/>
      <c r="W183" s="28"/>
      <c r="X183" s="80"/>
    </row>
    <row r="184" spans="1:24" ht="15">
      <c r="A184" s="28"/>
      <c r="B184" s="16"/>
      <c r="C184" s="34"/>
      <c r="D184" s="35"/>
      <c r="E184" s="35"/>
      <c r="F184" s="35"/>
      <c r="G184" s="28"/>
      <c r="H184" s="38"/>
      <c r="I184" s="38"/>
      <c r="J184" s="28"/>
      <c r="K184" s="28"/>
      <c r="L184" s="28"/>
      <c r="M184" s="28"/>
      <c r="N184" s="28"/>
      <c r="O184" s="37"/>
      <c r="P184" s="28"/>
      <c r="Q184" s="28"/>
      <c r="R184" s="40"/>
      <c r="S184" s="40"/>
      <c r="T184" s="39"/>
      <c r="U184" s="39"/>
      <c r="V184" s="28"/>
      <c r="W184" s="28"/>
      <c r="X184" s="80"/>
    </row>
    <row r="185" spans="1:24" ht="15">
      <c r="A185" s="28"/>
      <c r="B185" s="28"/>
      <c r="C185" s="28"/>
      <c r="D185" s="28"/>
      <c r="E185" s="3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311" t="s">
        <v>46</v>
      </c>
      <c r="Q185" s="311"/>
      <c r="R185" s="311"/>
      <c r="S185" s="311"/>
      <c r="T185" s="81">
        <f>SUM(T154:T184)</f>
        <v>0</v>
      </c>
      <c r="U185" s="81">
        <f>SUM(U154:U184)</f>
        <v>0</v>
      </c>
      <c r="V185" s="82"/>
      <c r="W185" s="82"/>
      <c r="X185" s="81">
        <f>SUM(X156:X184)</f>
        <v>0</v>
      </c>
    </row>
    <row r="186" spans="2:24" ht="15">
      <c r="B186" s="54"/>
      <c r="C186" s="54"/>
      <c r="D186" s="54"/>
      <c r="E186" s="83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84"/>
      <c r="Q186" s="84"/>
      <c r="R186" s="84"/>
      <c r="S186" s="84"/>
      <c r="T186" s="85"/>
      <c r="U186" s="85"/>
      <c r="V186" s="86"/>
      <c r="W186" s="86"/>
      <c r="X186" s="85"/>
    </row>
    <row r="187" spans="2:24" ht="15">
      <c r="B187" s="54"/>
      <c r="C187" s="54"/>
      <c r="D187" s="54"/>
      <c r="E187" s="83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84"/>
      <c r="Q187" s="84"/>
      <c r="R187" s="84"/>
      <c r="S187" s="84"/>
      <c r="T187" s="85"/>
      <c r="U187" s="85"/>
      <c r="V187" s="86"/>
      <c r="W187" s="86"/>
      <c r="X187" s="85"/>
    </row>
    <row r="188" spans="2:24" ht="15">
      <c r="B188" s="54"/>
      <c r="C188" s="54"/>
      <c r="D188" s="54"/>
      <c r="E188" s="83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84"/>
      <c r="Q188" s="84"/>
      <c r="R188" s="84"/>
      <c r="S188" s="84"/>
      <c r="T188" s="85"/>
      <c r="U188" s="85"/>
      <c r="V188" s="86"/>
      <c r="W188" s="86"/>
      <c r="X188" s="85"/>
    </row>
    <row r="189" spans="2:24" ht="15">
      <c r="B189" s="54"/>
      <c r="C189" s="54"/>
      <c r="D189" s="54"/>
      <c r="E189" s="83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84"/>
      <c r="Q189" s="84"/>
      <c r="R189" s="84"/>
      <c r="S189" s="84"/>
      <c r="T189" s="85"/>
      <c r="U189" s="85"/>
      <c r="V189" s="86"/>
      <c r="W189" s="86"/>
      <c r="X189" s="85"/>
    </row>
    <row r="190" spans="1:24" ht="15">
      <c r="A190" s="54"/>
      <c r="B190" s="54"/>
      <c r="C190" s="54"/>
      <c r="D190" s="54"/>
      <c r="E190" s="83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84"/>
      <c r="Q190" s="84"/>
      <c r="R190" s="84"/>
      <c r="S190" s="84"/>
      <c r="T190" s="85"/>
      <c r="U190" s="85"/>
      <c r="V190" s="86"/>
      <c r="W190" s="86"/>
      <c r="X190" s="85"/>
    </row>
    <row r="191" spans="1:24" ht="15">
      <c r="A191" s="54"/>
      <c r="B191" s="54"/>
      <c r="C191" s="54"/>
      <c r="D191" s="54"/>
      <c r="E191" s="83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84"/>
      <c r="Q191" s="84"/>
      <c r="R191" s="84"/>
      <c r="S191" s="84"/>
      <c r="T191" s="85"/>
      <c r="U191" s="85"/>
      <c r="V191" s="86"/>
      <c r="W191" s="86"/>
      <c r="X191" s="85"/>
    </row>
    <row r="193" spans="1:24" ht="42.75" thickBot="1">
      <c r="A193" s="87" t="s">
        <v>21</v>
      </c>
      <c r="B193" s="87" t="s">
        <v>22</v>
      </c>
      <c r="C193" s="87" t="s">
        <v>23</v>
      </c>
      <c r="D193" s="87" t="s">
        <v>24</v>
      </c>
      <c r="E193" s="87" t="s">
        <v>25</v>
      </c>
      <c r="F193" s="87" t="s">
        <v>50</v>
      </c>
      <c r="G193" s="87" t="s">
        <v>27</v>
      </c>
      <c r="H193" s="88" t="s">
        <v>28</v>
      </c>
      <c r="I193" s="88" t="s">
        <v>29</v>
      </c>
      <c r="J193" s="88" t="s">
        <v>30</v>
      </c>
      <c r="K193" s="88" t="s">
        <v>31</v>
      </c>
      <c r="L193" s="88" t="s">
        <v>32</v>
      </c>
      <c r="M193" s="88" t="s">
        <v>33</v>
      </c>
      <c r="N193" s="88" t="s">
        <v>34</v>
      </c>
      <c r="O193" s="87" t="s">
        <v>35</v>
      </c>
      <c r="P193" s="88" t="s">
        <v>36</v>
      </c>
      <c r="Q193" s="88" t="s">
        <v>37</v>
      </c>
      <c r="R193" s="88" t="s">
        <v>38</v>
      </c>
      <c r="S193" s="88" t="s">
        <v>39</v>
      </c>
      <c r="T193" s="89" t="s">
        <v>40</v>
      </c>
      <c r="U193" s="87" t="s">
        <v>41</v>
      </c>
      <c r="V193" s="87" t="s">
        <v>42</v>
      </c>
      <c r="W193" s="90" t="s">
        <v>43</v>
      </c>
      <c r="X193" s="89" t="s">
        <v>44</v>
      </c>
    </row>
    <row r="194" spans="1:24" ht="15">
      <c r="A194" s="28"/>
      <c r="B194" s="16"/>
      <c r="C194" s="34"/>
      <c r="D194" s="35"/>
      <c r="E194" s="35"/>
      <c r="F194" s="35"/>
      <c r="G194" s="28"/>
      <c r="H194" s="38"/>
      <c r="I194" s="38"/>
      <c r="J194" s="28"/>
      <c r="K194" s="28"/>
      <c r="L194" s="28"/>
      <c r="M194" s="28"/>
      <c r="N194" s="28"/>
      <c r="O194" s="37"/>
      <c r="P194" s="28"/>
      <c r="Q194" s="28"/>
      <c r="R194" s="40"/>
      <c r="S194" s="40"/>
      <c r="T194" s="39"/>
      <c r="U194" s="39"/>
      <c r="V194" s="16"/>
      <c r="W194" s="80"/>
      <c r="X194" s="80"/>
    </row>
    <row r="195" spans="1:24" ht="15">
      <c r="A195" s="28"/>
      <c r="B195" s="16"/>
      <c r="C195" s="34"/>
      <c r="D195" s="35"/>
      <c r="E195" s="35"/>
      <c r="F195" s="35"/>
      <c r="G195" s="28"/>
      <c r="H195" s="38"/>
      <c r="I195" s="38"/>
      <c r="J195" s="28"/>
      <c r="K195" s="28"/>
      <c r="L195" s="28"/>
      <c r="M195" s="28"/>
      <c r="N195" s="28"/>
      <c r="O195" s="37"/>
      <c r="P195" s="28"/>
      <c r="Q195" s="28"/>
      <c r="R195" s="28"/>
      <c r="S195" s="28"/>
      <c r="T195" s="39"/>
      <c r="U195" s="39"/>
      <c r="V195" s="28"/>
      <c r="W195" s="80"/>
      <c r="X195" s="80"/>
    </row>
    <row r="196" spans="1:24" ht="15">
      <c r="A196" s="28"/>
      <c r="B196" s="16"/>
      <c r="C196" s="34"/>
      <c r="D196" s="35"/>
      <c r="E196" s="35"/>
      <c r="F196" s="35"/>
      <c r="G196" s="28"/>
      <c r="H196" s="38"/>
      <c r="I196" s="38"/>
      <c r="J196" s="28"/>
      <c r="K196" s="28"/>
      <c r="L196" s="28"/>
      <c r="M196" s="28"/>
      <c r="N196" s="28"/>
      <c r="O196" s="37"/>
      <c r="P196" s="28"/>
      <c r="Q196" s="28"/>
      <c r="R196" s="28"/>
      <c r="S196" s="28"/>
      <c r="T196" s="39"/>
      <c r="U196" s="39"/>
      <c r="V196" s="28"/>
      <c r="W196" s="80"/>
      <c r="X196" s="80"/>
    </row>
    <row r="197" spans="1:24" ht="15">
      <c r="A197" s="28"/>
      <c r="B197" s="16"/>
      <c r="C197" s="34"/>
      <c r="D197" s="35"/>
      <c r="E197" s="35"/>
      <c r="F197" s="35"/>
      <c r="G197" s="28"/>
      <c r="H197" s="38"/>
      <c r="I197" s="38"/>
      <c r="J197" s="28"/>
      <c r="K197" s="28"/>
      <c r="L197" s="28"/>
      <c r="M197" s="28"/>
      <c r="N197" s="28"/>
      <c r="O197" s="37"/>
      <c r="P197" s="28"/>
      <c r="Q197" s="28"/>
      <c r="R197" s="28"/>
      <c r="S197" s="28"/>
      <c r="T197" s="39"/>
      <c r="U197" s="39"/>
      <c r="V197" s="28"/>
      <c r="W197" s="80"/>
      <c r="X197" s="80"/>
    </row>
    <row r="198" spans="1:24" ht="15">
      <c r="A198" s="28"/>
      <c r="B198" s="16"/>
      <c r="C198" s="34"/>
      <c r="D198" s="35"/>
      <c r="E198" s="35"/>
      <c r="F198" s="35"/>
      <c r="G198" s="28"/>
      <c r="H198" s="38"/>
      <c r="I198" s="38"/>
      <c r="J198" s="28"/>
      <c r="K198" s="28"/>
      <c r="L198" s="28"/>
      <c r="M198" s="28"/>
      <c r="N198" s="28"/>
      <c r="O198" s="37"/>
      <c r="P198" s="28"/>
      <c r="Q198" s="28"/>
      <c r="R198" s="28"/>
      <c r="S198" s="28"/>
      <c r="T198" s="39"/>
      <c r="U198" s="39"/>
      <c r="V198" s="28"/>
      <c r="W198" s="80"/>
      <c r="X198" s="80"/>
    </row>
    <row r="199" spans="1:24" ht="15">
      <c r="A199" s="28"/>
      <c r="B199" s="16"/>
      <c r="C199" s="34"/>
      <c r="D199" s="35"/>
      <c r="E199" s="35"/>
      <c r="F199" s="35"/>
      <c r="G199" s="28"/>
      <c r="H199" s="38"/>
      <c r="I199" s="38"/>
      <c r="J199" s="28"/>
      <c r="K199" s="28"/>
      <c r="L199" s="28"/>
      <c r="M199" s="28"/>
      <c r="N199" s="28"/>
      <c r="O199" s="37"/>
      <c r="P199" s="28"/>
      <c r="Q199" s="28"/>
      <c r="R199" s="28"/>
      <c r="S199" s="28"/>
      <c r="T199" s="39"/>
      <c r="U199" s="39"/>
      <c r="V199" s="28"/>
      <c r="W199" s="80"/>
      <c r="X199" s="80"/>
    </row>
    <row r="200" spans="1:24" ht="15">
      <c r="A200" s="28"/>
      <c r="B200" s="16"/>
      <c r="C200" s="34"/>
      <c r="D200" s="35"/>
      <c r="E200" s="35"/>
      <c r="F200" s="35"/>
      <c r="G200" s="28"/>
      <c r="H200" s="38"/>
      <c r="I200" s="38"/>
      <c r="J200" s="28"/>
      <c r="K200" s="28"/>
      <c r="L200" s="28"/>
      <c r="M200" s="28"/>
      <c r="N200" s="28"/>
      <c r="O200" s="37"/>
      <c r="P200" s="28"/>
      <c r="Q200" s="28"/>
      <c r="R200" s="28"/>
      <c r="S200" s="28"/>
      <c r="T200" s="39"/>
      <c r="U200" s="39"/>
      <c r="V200" s="28"/>
      <c r="W200" s="80"/>
      <c r="X200" s="80"/>
    </row>
    <row r="201" spans="1:24" ht="15">
      <c r="A201" s="28"/>
      <c r="B201" s="16"/>
      <c r="C201" s="34"/>
      <c r="D201" s="35"/>
      <c r="E201" s="35"/>
      <c r="F201" s="35"/>
      <c r="G201" s="28"/>
      <c r="H201" s="38"/>
      <c r="I201" s="38"/>
      <c r="J201" s="28"/>
      <c r="K201" s="28"/>
      <c r="L201" s="28"/>
      <c r="M201" s="28"/>
      <c r="N201" s="28"/>
      <c r="O201" s="37"/>
      <c r="P201" s="28"/>
      <c r="Q201" s="28"/>
      <c r="R201" s="28"/>
      <c r="S201" s="28"/>
      <c r="T201" s="39"/>
      <c r="U201" s="39"/>
      <c r="V201" s="28"/>
      <c r="W201" s="80"/>
      <c r="X201" s="80"/>
    </row>
    <row r="202" spans="1:24" ht="15">
      <c r="A202" s="28"/>
      <c r="B202" s="16"/>
      <c r="C202" s="34"/>
      <c r="D202" s="35"/>
      <c r="E202" s="35"/>
      <c r="F202" s="35"/>
      <c r="G202" s="28"/>
      <c r="H202" s="38"/>
      <c r="I202" s="38"/>
      <c r="J202" s="28"/>
      <c r="K202" s="28"/>
      <c r="L202" s="28"/>
      <c r="M202" s="28"/>
      <c r="N202" s="28"/>
      <c r="O202" s="37"/>
      <c r="P202" s="28"/>
      <c r="Q202" s="28"/>
      <c r="R202" s="28"/>
      <c r="S202" s="28"/>
      <c r="T202" s="39"/>
      <c r="U202" s="39"/>
      <c r="V202" s="28"/>
      <c r="W202" s="28"/>
      <c r="X202" s="80"/>
    </row>
    <row r="203" spans="1:24" ht="15">
      <c r="A203" s="28"/>
      <c r="B203" s="16"/>
      <c r="C203" s="34"/>
      <c r="D203" s="35"/>
      <c r="E203" s="35"/>
      <c r="F203" s="35"/>
      <c r="G203" s="28"/>
      <c r="H203" s="38"/>
      <c r="I203" s="38"/>
      <c r="J203" s="28"/>
      <c r="K203" s="28"/>
      <c r="L203" s="28"/>
      <c r="M203" s="28"/>
      <c r="N203" s="28"/>
      <c r="O203" s="37"/>
      <c r="P203" s="28"/>
      <c r="Q203" s="28"/>
      <c r="R203" s="28"/>
      <c r="S203" s="28"/>
      <c r="T203" s="39"/>
      <c r="U203" s="39"/>
      <c r="V203" s="28"/>
      <c r="W203" s="28"/>
      <c r="X203" s="80"/>
    </row>
    <row r="204" spans="1:24" ht="15">
      <c r="A204" s="28"/>
      <c r="B204" s="16"/>
      <c r="C204" s="34"/>
      <c r="D204" s="35"/>
      <c r="E204" s="35"/>
      <c r="F204" s="35"/>
      <c r="G204" s="28"/>
      <c r="H204" s="38"/>
      <c r="I204" s="38"/>
      <c r="J204" s="28"/>
      <c r="K204" s="28"/>
      <c r="L204" s="28"/>
      <c r="M204" s="28"/>
      <c r="N204" s="28"/>
      <c r="O204" s="37"/>
      <c r="P204" s="28"/>
      <c r="Q204" s="28"/>
      <c r="R204" s="28"/>
      <c r="S204" s="28"/>
      <c r="T204" s="39"/>
      <c r="U204" s="39"/>
      <c r="V204" s="28"/>
      <c r="W204" s="28"/>
      <c r="X204" s="80"/>
    </row>
    <row r="205" spans="1:24" ht="15">
      <c r="A205" s="28"/>
      <c r="B205" s="16"/>
      <c r="C205" s="34"/>
      <c r="D205" s="35"/>
      <c r="E205" s="35"/>
      <c r="F205" s="35"/>
      <c r="G205" s="28"/>
      <c r="H205" s="38"/>
      <c r="I205" s="38"/>
      <c r="J205" s="28"/>
      <c r="K205" s="28"/>
      <c r="L205" s="28"/>
      <c r="M205" s="28"/>
      <c r="N205" s="28"/>
      <c r="O205" s="37"/>
      <c r="P205" s="28"/>
      <c r="Q205" s="28"/>
      <c r="R205" s="28"/>
      <c r="S205" s="28"/>
      <c r="T205" s="39"/>
      <c r="U205" s="39"/>
      <c r="V205" s="28"/>
      <c r="W205" s="28"/>
      <c r="X205" s="80"/>
    </row>
    <row r="206" spans="1:24" ht="15">
      <c r="A206" s="28"/>
      <c r="B206" s="16"/>
      <c r="C206" s="34"/>
      <c r="D206" s="35"/>
      <c r="E206" s="35"/>
      <c r="F206" s="35"/>
      <c r="G206" s="28"/>
      <c r="H206" s="38"/>
      <c r="I206" s="38"/>
      <c r="J206" s="28"/>
      <c r="K206" s="28"/>
      <c r="L206" s="28"/>
      <c r="M206" s="28"/>
      <c r="N206" s="28"/>
      <c r="O206" s="37"/>
      <c r="P206" s="28"/>
      <c r="Q206" s="28"/>
      <c r="R206" s="28"/>
      <c r="S206" s="28"/>
      <c r="T206" s="39"/>
      <c r="U206" s="39"/>
      <c r="V206" s="28"/>
      <c r="W206" s="28"/>
      <c r="X206" s="80"/>
    </row>
    <row r="207" spans="1:24" ht="15">
      <c r="A207" s="28"/>
      <c r="B207" s="16"/>
      <c r="C207" s="34"/>
      <c r="D207" s="35"/>
      <c r="E207" s="35"/>
      <c r="F207" s="35"/>
      <c r="G207" s="35"/>
      <c r="H207" s="38"/>
      <c r="I207" s="38"/>
      <c r="J207" s="28"/>
      <c r="K207" s="28"/>
      <c r="L207" s="28"/>
      <c r="M207" s="28"/>
      <c r="N207" s="28"/>
      <c r="O207" s="37"/>
      <c r="P207" s="28"/>
      <c r="Q207" s="28"/>
      <c r="R207" s="40"/>
      <c r="S207" s="40"/>
      <c r="T207" s="39"/>
      <c r="U207" s="39"/>
      <c r="V207" s="28"/>
      <c r="W207" s="28"/>
      <c r="X207" s="80"/>
    </row>
    <row r="208" spans="1:24" ht="15">
      <c r="A208" s="28"/>
      <c r="B208" s="16"/>
      <c r="C208" s="34"/>
      <c r="D208" s="35"/>
      <c r="E208" s="35"/>
      <c r="F208" s="35"/>
      <c r="G208" s="35"/>
      <c r="H208" s="38"/>
      <c r="I208" s="38"/>
      <c r="J208" s="28"/>
      <c r="K208" s="28"/>
      <c r="L208" s="28"/>
      <c r="M208" s="28"/>
      <c r="N208" s="28"/>
      <c r="O208" s="37"/>
      <c r="P208" s="28"/>
      <c r="Q208" s="28"/>
      <c r="R208" s="40"/>
      <c r="S208" s="40"/>
      <c r="T208" s="39"/>
      <c r="U208" s="39"/>
      <c r="V208" s="28"/>
      <c r="W208" s="28"/>
      <c r="X208" s="80"/>
    </row>
    <row r="209" spans="1:24" ht="15">
      <c r="A209" s="28"/>
      <c r="B209" s="16"/>
      <c r="C209" s="34"/>
      <c r="D209" s="35"/>
      <c r="E209" s="35"/>
      <c r="F209" s="35"/>
      <c r="G209" s="28"/>
      <c r="H209" s="38"/>
      <c r="I209" s="38"/>
      <c r="J209" s="28"/>
      <c r="K209" s="28"/>
      <c r="L209" s="28"/>
      <c r="M209" s="28"/>
      <c r="N209" s="28"/>
      <c r="O209" s="37"/>
      <c r="P209" s="28"/>
      <c r="Q209" s="28"/>
      <c r="R209" s="40"/>
      <c r="S209" s="40"/>
      <c r="T209" s="39"/>
      <c r="U209" s="39"/>
      <c r="V209" s="28"/>
      <c r="W209" s="28"/>
      <c r="X209" s="80"/>
    </row>
    <row r="210" spans="1:24" ht="15">
      <c r="A210" s="28"/>
      <c r="B210" s="16"/>
      <c r="C210" s="34"/>
      <c r="D210" s="35"/>
      <c r="E210" s="35"/>
      <c r="F210" s="35"/>
      <c r="G210" s="28"/>
      <c r="H210" s="38"/>
      <c r="I210" s="38"/>
      <c r="J210" s="28"/>
      <c r="K210" s="28"/>
      <c r="L210" s="28"/>
      <c r="M210" s="28"/>
      <c r="N210" s="28"/>
      <c r="O210" s="37"/>
      <c r="P210" s="28"/>
      <c r="Q210" s="28"/>
      <c r="R210" s="40"/>
      <c r="S210" s="40"/>
      <c r="T210" s="39"/>
      <c r="U210" s="39"/>
      <c r="V210" s="28"/>
      <c r="W210" s="28"/>
      <c r="X210" s="80"/>
    </row>
    <row r="211" spans="1:24" ht="15">
      <c r="A211" s="28"/>
      <c r="B211" s="16"/>
      <c r="C211" s="34"/>
      <c r="D211" s="35"/>
      <c r="E211" s="35"/>
      <c r="F211" s="35"/>
      <c r="G211" s="28"/>
      <c r="H211" s="38"/>
      <c r="I211" s="38"/>
      <c r="J211" s="28"/>
      <c r="K211" s="28"/>
      <c r="L211" s="28"/>
      <c r="M211" s="28"/>
      <c r="N211" s="28"/>
      <c r="O211" s="37"/>
      <c r="P211" s="28"/>
      <c r="Q211" s="28"/>
      <c r="R211" s="40"/>
      <c r="S211" s="40"/>
      <c r="T211" s="39"/>
      <c r="U211" s="39"/>
      <c r="V211" s="28"/>
      <c r="W211" s="28"/>
      <c r="X211" s="80"/>
    </row>
    <row r="212" spans="1:24" ht="15">
      <c r="A212" s="28"/>
      <c r="B212" s="16"/>
      <c r="C212" s="34"/>
      <c r="D212" s="35"/>
      <c r="E212" s="35"/>
      <c r="F212" s="35"/>
      <c r="G212" s="28"/>
      <c r="H212" s="38"/>
      <c r="I212" s="38"/>
      <c r="J212" s="28"/>
      <c r="K212" s="28"/>
      <c r="L212" s="28"/>
      <c r="M212" s="28"/>
      <c r="N212" s="28"/>
      <c r="O212" s="37"/>
      <c r="P212" s="28"/>
      <c r="Q212" s="28"/>
      <c r="R212" s="40"/>
      <c r="S212" s="40"/>
      <c r="T212" s="39"/>
      <c r="U212" s="39"/>
      <c r="V212" s="28"/>
      <c r="W212" s="28"/>
      <c r="X212" s="80"/>
    </row>
    <row r="213" spans="1:24" ht="15">
      <c r="A213" s="28"/>
      <c r="B213" s="16"/>
      <c r="C213" s="34"/>
      <c r="D213" s="35"/>
      <c r="E213" s="35"/>
      <c r="F213" s="35"/>
      <c r="G213" s="28"/>
      <c r="H213" s="38"/>
      <c r="I213" s="38"/>
      <c r="J213" s="28"/>
      <c r="K213" s="28"/>
      <c r="L213" s="28"/>
      <c r="M213" s="28"/>
      <c r="N213" s="28"/>
      <c r="O213" s="37"/>
      <c r="P213" s="28"/>
      <c r="Q213" s="28"/>
      <c r="R213" s="40"/>
      <c r="S213" s="40"/>
      <c r="T213" s="39"/>
      <c r="U213" s="39"/>
      <c r="V213" s="28"/>
      <c r="W213" s="28"/>
      <c r="X213" s="80"/>
    </row>
    <row r="214" spans="1:24" ht="15">
      <c r="A214" s="28"/>
      <c r="B214" s="16"/>
      <c r="C214" s="34"/>
      <c r="D214" s="35"/>
      <c r="E214" s="35"/>
      <c r="F214" s="35"/>
      <c r="G214" s="28"/>
      <c r="H214" s="38"/>
      <c r="I214" s="38"/>
      <c r="J214" s="28"/>
      <c r="K214" s="28"/>
      <c r="L214" s="28"/>
      <c r="M214" s="28"/>
      <c r="N214" s="28"/>
      <c r="O214" s="37"/>
      <c r="P214" s="28"/>
      <c r="Q214" s="28"/>
      <c r="R214" s="40"/>
      <c r="S214" s="40"/>
      <c r="T214" s="39"/>
      <c r="U214" s="39"/>
      <c r="V214" s="28"/>
      <c r="W214" s="28"/>
      <c r="X214" s="80"/>
    </row>
    <row r="215" spans="1:24" ht="15">
      <c r="A215" s="28"/>
      <c r="B215" s="16"/>
      <c r="C215" s="34"/>
      <c r="D215" s="35"/>
      <c r="E215" s="35"/>
      <c r="F215" s="35"/>
      <c r="G215" s="28"/>
      <c r="H215" s="38"/>
      <c r="I215" s="38"/>
      <c r="J215" s="28"/>
      <c r="K215" s="28"/>
      <c r="L215" s="28"/>
      <c r="M215" s="28"/>
      <c r="N215" s="28"/>
      <c r="O215" s="37"/>
      <c r="P215" s="28"/>
      <c r="Q215" s="28"/>
      <c r="R215" s="40"/>
      <c r="S215" s="40"/>
      <c r="T215" s="39"/>
      <c r="U215" s="39"/>
      <c r="V215" s="28"/>
      <c r="W215" s="28"/>
      <c r="X215" s="80"/>
    </row>
    <row r="216" spans="1:24" ht="15">
      <c r="A216" s="28"/>
      <c r="B216" s="16"/>
      <c r="C216" s="34"/>
      <c r="D216" s="35"/>
      <c r="E216" s="35"/>
      <c r="F216" s="35"/>
      <c r="G216" s="28"/>
      <c r="H216" s="38"/>
      <c r="I216" s="38"/>
      <c r="J216" s="28"/>
      <c r="K216" s="28"/>
      <c r="L216" s="28"/>
      <c r="M216" s="28"/>
      <c r="N216" s="28"/>
      <c r="O216" s="37"/>
      <c r="P216" s="28"/>
      <c r="Q216" s="28"/>
      <c r="R216" s="40"/>
      <c r="S216" s="40"/>
      <c r="T216" s="39"/>
      <c r="U216" s="39"/>
      <c r="V216" s="28"/>
      <c r="W216" s="28"/>
      <c r="X216" s="80"/>
    </row>
    <row r="217" spans="1:24" ht="15">
      <c r="A217" s="28"/>
      <c r="B217" s="16"/>
      <c r="C217" s="34"/>
      <c r="D217" s="35"/>
      <c r="E217" s="35"/>
      <c r="F217" s="35"/>
      <c r="G217" s="28"/>
      <c r="H217" s="38"/>
      <c r="I217" s="38"/>
      <c r="J217" s="28"/>
      <c r="K217" s="28"/>
      <c r="L217" s="28"/>
      <c r="M217" s="28"/>
      <c r="N217" s="28"/>
      <c r="O217" s="37"/>
      <c r="P217" s="28"/>
      <c r="Q217" s="28"/>
      <c r="R217" s="28"/>
      <c r="S217" s="28"/>
      <c r="T217" s="39"/>
      <c r="U217" s="39"/>
      <c r="V217" s="28"/>
      <c r="W217" s="28"/>
      <c r="X217" s="80"/>
    </row>
    <row r="218" spans="1:24" ht="15">
      <c r="A218" s="28"/>
      <c r="B218" s="16"/>
      <c r="C218" s="34"/>
      <c r="D218" s="35"/>
      <c r="E218" s="35"/>
      <c r="F218" s="35"/>
      <c r="G218" s="28"/>
      <c r="H218" s="38"/>
      <c r="I218" s="38"/>
      <c r="J218" s="28"/>
      <c r="K218" s="28"/>
      <c r="L218" s="28"/>
      <c r="M218" s="28"/>
      <c r="N218" s="28"/>
      <c r="O218" s="37"/>
      <c r="P218" s="28"/>
      <c r="Q218" s="28"/>
      <c r="R218" s="40"/>
      <c r="S218" s="40"/>
      <c r="T218" s="39"/>
      <c r="U218" s="39"/>
      <c r="V218" s="28"/>
      <c r="W218" s="28"/>
      <c r="X218" s="80"/>
    </row>
    <row r="219" spans="1:24" ht="15">
      <c r="A219" s="28"/>
      <c r="B219" s="16"/>
      <c r="C219" s="34"/>
      <c r="D219" s="35"/>
      <c r="E219" s="35"/>
      <c r="F219" s="35"/>
      <c r="G219" s="28"/>
      <c r="H219" s="38"/>
      <c r="I219" s="38"/>
      <c r="J219" s="28"/>
      <c r="K219" s="28"/>
      <c r="L219" s="28"/>
      <c r="M219" s="28"/>
      <c r="N219" s="28"/>
      <c r="O219" s="37"/>
      <c r="P219" s="28"/>
      <c r="Q219" s="28"/>
      <c r="R219" s="40"/>
      <c r="S219" s="40"/>
      <c r="T219" s="39"/>
      <c r="U219" s="39"/>
      <c r="V219" s="28"/>
      <c r="W219" s="28"/>
      <c r="X219" s="80"/>
    </row>
    <row r="220" spans="1:24" ht="15">
      <c r="A220" s="28"/>
      <c r="B220" s="16"/>
      <c r="C220" s="34"/>
      <c r="D220" s="35"/>
      <c r="E220" s="35"/>
      <c r="F220" s="35"/>
      <c r="G220" s="28"/>
      <c r="H220" s="38"/>
      <c r="I220" s="38"/>
      <c r="J220" s="28"/>
      <c r="K220" s="28"/>
      <c r="L220" s="28"/>
      <c r="M220" s="28"/>
      <c r="N220" s="28"/>
      <c r="O220" s="37"/>
      <c r="P220" s="28"/>
      <c r="Q220" s="28"/>
      <c r="R220" s="40"/>
      <c r="S220" s="40"/>
      <c r="T220" s="39"/>
      <c r="U220" s="39"/>
      <c r="V220" s="28"/>
      <c r="W220" s="28"/>
      <c r="X220" s="80"/>
    </row>
    <row r="221" spans="1:24" ht="15">
      <c r="A221" s="28"/>
      <c r="B221" s="16"/>
      <c r="C221" s="34"/>
      <c r="D221" s="35"/>
      <c r="E221" s="35"/>
      <c r="F221" s="35"/>
      <c r="G221" s="28"/>
      <c r="H221" s="38"/>
      <c r="I221" s="38"/>
      <c r="J221" s="28"/>
      <c r="K221" s="28"/>
      <c r="L221" s="28"/>
      <c r="M221" s="28"/>
      <c r="N221" s="28"/>
      <c r="O221" s="37"/>
      <c r="P221" s="28"/>
      <c r="Q221" s="28"/>
      <c r="R221" s="40"/>
      <c r="S221" s="40"/>
      <c r="T221" s="39"/>
      <c r="U221" s="39"/>
      <c r="V221" s="28"/>
      <c r="W221" s="28"/>
      <c r="X221" s="80"/>
    </row>
    <row r="222" spans="1:24" ht="15">
      <c r="A222" s="28"/>
      <c r="B222" s="16"/>
      <c r="C222" s="34"/>
      <c r="D222" s="35"/>
      <c r="E222" s="35"/>
      <c r="F222" s="35"/>
      <c r="G222" s="28"/>
      <c r="H222" s="38"/>
      <c r="I222" s="38"/>
      <c r="J222" s="28"/>
      <c r="K222" s="28"/>
      <c r="L222" s="28"/>
      <c r="M222" s="28"/>
      <c r="N222" s="28"/>
      <c r="O222" s="37"/>
      <c r="P222" s="28"/>
      <c r="Q222" s="28"/>
      <c r="R222" s="40"/>
      <c r="S222" s="40"/>
      <c r="T222" s="39"/>
      <c r="U222" s="39"/>
      <c r="V222" s="28"/>
      <c r="W222" s="28"/>
      <c r="X222" s="80"/>
    </row>
    <row r="223" spans="1:24" ht="15">
      <c r="A223" s="28"/>
      <c r="B223" s="16"/>
      <c r="C223" s="34"/>
      <c r="D223" s="35"/>
      <c r="E223" s="35"/>
      <c r="F223" s="35"/>
      <c r="G223" s="28"/>
      <c r="H223" s="38"/>
      <c r="I223" s="38"/>
      <c r="J223" s="28"/>
      <c r="K223" s="28"/>
      <c r="L223" s="28"/>
      <c r="M223" s="28"/>
      <c r="N223" s="28"/>
      <c r="O223" s="37"/>
      <c r="P223" s="28"/>
      <c r="Q223" s="28"/>
      <c r="R223" s="40"/>
      <c r="S223" s="40"/>
      <c r="T223" s="39"/>
      <c r="U223" s="39"/>
      <c r="V223" s="28"/>
      <c r="W223" s="28"/>
      <c r="X223" s="80"/>
    </row>
    <row r="224" spans="1:24" ht="15">
      <c r="A224" s="28"/>
      <c r="B224" s="28"/>
      <c r="C224" s="28"/>
      <c r="D224" s="28"/>
      <c r="E224" s="33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311" t="s">
        <v>46</v>
      </c>
      <c r="Q224" s="311"/>
      <c r="R224" s="311"/>
      <c r="S224" s="311"/>
      <c r="T224" s="81">
        <f>SUM(T193:T223)</f>
        <v>0</v>
      </c>
      <c r="U224" s="81">
        <f>SUM(U193:U223)</f>
        <v>0</v>
      </c>
      <c r="V224" s="82"/>
      <c r="W224" s="82"/>
      <c r="X224" s="81">
        <f>SUM(X194:X223)</f>
        <v>0</v>
      </c>
    </row>
    <row r="225" spans="1:24" ht="15">
      <c r="A225" s="54"/>
      <c r="B225" s="54"/>
      <c r="C225" s="54"/>
      <c r="D225" s="54"/>
      <c r="E225" s="83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84"/>
      <c r="Q225" s="84"/>
      <c r="R225" s="84"/>
      <c r="S225" s="84"/>
      <c r="T225" s="85"/>
      <c r="U225" s="85"/>
      <c r="V225" s="86"/>
      <c r="W225" s="86"/>
      <c r="X225" s="85"/>
    </row>
    <row r="226" spans="1:24" ht="42">
      <c r="A226" s="35" t="s">
        <v>21</v>
      </c>
      <c r="B226" s="35" t="s">
        <v>22</v>
      </c>
      <c r="C226" s="35" t="s">
        <v>23</v>
      </c>
      <c r="D226" s="35" t="s">
        <v>24</v>
      </c>
      <c r="E226" s="35" t="s">
        <v>25</v>
      </c>
      <c r="F226" s="35" t="s">
        <v>50</v>
      </c>
      <c r="G226" s="35" t="s">
        <v>27</v>
      </c>
      <c r="H226" s="92" t="s">
        <v>28</v>
      </c>
      <c r="I226" s="92" t="s">
        <v>29</v>
      </c>
      <c r="J226" s="92" t="s">
        <v>30</v>
      </c>
      <c r="K226" s="92" t="s">
        <v>31</v>
      </c>
      <c r="L226" s="92" t="s">
        <v>32</v>
      </c>
      <c r="M226" s="92" t="s">
        <v>33</v>
      </c>
      <c r="N226" s="92" t="s">
        <v>34</v>
      </c>
      <c r="O226" s="35" t="s">
        <v>35</v>
      </c>
      <c r="P226" s="92" t="s">
        <v>36</v>
      </c>
      <c r="Q226" s="92" t="s">
        <v>37</v>
      </c>
      <c r="R226" s="92" t="s">
        <v>38</v>
      </c>
      <c r="S226" s="92" t="s">
        <v>39</v>
      </c>
      <c r="T226" s="93" t="s">
        <v>40</v>
      </c>
      <c r="U226" s="35" t="s">
        <v>41</v>
      </c>
      <c r="V226" s="35" t="s">
        <v>42</v>
      </c>
      <c r="W226" s="94" t="s">
        <v>43</v>
      </c>
      <c r="X226" s="93" t="s">
        <v>44</v>
      </c>
    </row>
    <row r="227" spans="1:24" ht="15">
      <c r="A227" s="16"/>
      <c r="B227" s="16"/>
      <c r="C227" s="107"/>
      <c r="D227" s="38"/>
      <c r="E227" s="38"/>
      <c r="F227" s="38"/>
      <c r="G227" s="16"/>
      <c r="H227" s="38"/>
      <c r="I227" s="38"/>
      <c r="J227" s="16"/>
      <c r="K227" s="16"/>
      <c r="L227" s="16"/>
      <c r="M227" s="16"/>
      <c r="N227" s="16"/>
      <c r="O227" s="37"/>
      <c r="P227" s="16"/>
      <c r="Q227" s="16"/>
      <c r="R227" s="108"/>
      <c r="S227" s="108"/>
      <c r="T227" s="91"/>
      <c r="U227" s="91"/>
      <c r="V227" s="16"/>
      <c r="W227" s="80"/>
      <c r="X227" s="80"/>
    </row>
    <row r="228" spans="1:24" ht="15">
      <c r="A228" s="28"/>
      <c r="B228" s="16"/>
      <c r="C228" s="34"/>
      <c r="D228" s="35"/>
      <c r="E228" s="35"/>
      <c r="F228" s="35"/>
      <c r="G228" s="28"/>
      <c r="H228" s="38"/>
      <c r="I228" s="38"/>
      <c r="J228" s="28"/>
      <c r="K228" s="28"/>
      <c r="L228" s="28"/>
      <c r="M228" s="28"/>
      <c r="N228" s="28"/>
      <c r="O228" s="37"/>
      <c r="P228" s="28"/>
      <c r="Q228" s="28"/>
      <c r="R228" s="28"/>
      <c r="S228" s="28"/>
      <c r="T228" s="39"/>
      <c r="U228" s="91"/>
      <c r="V228" s="28"/>
      <c r="W228" s="80"/>
      <c r="X228" s="80"/>
    </row>
    <row r="229" spans="1:24" ht="15">
      <c r="A229" s="28"/>
      <c r="B229" s="16"/>
      <c r="C229" s="34"/>
      <c r="D229" s="35"/>
      <c r="E229" s="35"/>
      <c r="F229" s="35"/>
      <c r="G229" s="28"/>
      <c r="H229" s="38"/>
      <c r="I229" s="38"/>
      <c r="J229" s="28"/>
      <c r="K229" s="28"/>
      <c r="L229" s="28"/>
      <c r="M229" s="28"/>
      <c r="N229" s="28"/>
      <c r="O229" s="37"/>
      <c r="P229" s="28"/>
      <c r="Q229" s="28"/>
      <c r="R229" s="28"/>
      <c r="S229" s="28"/>
      <c r="T229" s="39"/>
      <c r="U229" s="91"/>
      <c r="V229" s="28"/>
      <c r="W229" s="80"/>
      <c r="X229" s="80"/>
    </row>
    <row r="230" spans="1:24" ht="15">
      <c r="A230" s="28"/>
      <c r="B230" s="16"/>
      <c r="C230" s="34"/>
      <c r="D230" s="35"/>
      <c r="E230" s="35"/>
      <c r="F230" s="35"/>
      <c r="G230" s="28"/>
      <c r="H230" s="38"/>
      <c r="I230" s="38"/>
      <c r="J230" s="28"/>
      <c r="K230" s="28"/>
      <c r="L230" s="28"/>
      <c r="M230" s="28"/>
      <c r="N230" s="28"/>
      <c r="O230" s="37"/>
      <c r="P230" s="28"/>
      <c r="Q230" s="28"/>
      <c r="R230" s="28"/>
      <c r="S230" s="28"/>
      <c r="T230" s="39"/>
      <c r="U230" s="91"/>
      <c r="V230" s="28"/>
      <c r="W230" s="80"/>
      <c r="X230" s="80"/>
    </row>
    <row r="231" spans="1:24" ht="15">
      <c r="A231" s="28"/>
      <c r="B231" s="16"/>
      <c r="C231" s="34"/>
      <c r="D231" s="35"/>
      <c r="E231" s="35"/>
      <c r="F231" s="35"/>
      <c r="G231" s="28"/>
      <c r="H231" s="38"/>
      <c r="I231" s="38"/>
      <c r="J231" s="28"/>
      <c r="K231" s="28"/>
      <c r="L231" s="28"/>
      <c r="M231" s="28"/>
      <c r="N231" s="28"/>
      <c r="O231" s="37"/>
      <c r="P231" s="28"/>
      <c r="Q231" s="28"/>
      <c r="R231" s="28"/>
      <c r="S231" s="28"/>
      <c r="T231" s="39"/>
      <c r="U231" s="91"/>
      <c r="V231" s="28"/>
      <c r="W231" s="80"/>
      <c r="X231" s="80"/>
    </row>
    <row r="232" spans="1:24" ht="15">
      <c r="A232" s="28"/>
      <c r="B232" s="16"/>
      <c r="C232" s="34"/>
      <c r="D232" s="35"/>
      <c r="E232" s="35"/>
      <c r="F232" s="35"/>
      <c r="G232" s="28"/>
      <c r="H232" s="38"/>
      <c r="I232" s="38"/>
      <c r="J232" s="28"/>
      <c r="K232" s="28"/>
      <c r="L232" s="28"/>
      <c r="M232" s="28"/>
      <c r="N232" s="28"/>
      <c r="O232" s="37"/>
      <c r="P232" s="28"/>
      <c r="Q232" s="28"/>
      <c r="R232" s="28"/>
      <c r="S232" s="28"/>
      <c r="T232" s="39"/>
      <c r="U232" s="91"/>
      <c r="V232" s="28"/>
      <c r="W232" s="80"/>
      <c r="X232" s="80"/>
    </row>
    <row r="233" spans="1:24" ht="15">
      <c r="A233" s="28"/>
      <c r="B233" s="16"/>
      <c r="C233" s="34"/>
      <c r="D233" s="35"/>
      <c r="E233" s="35"/>
      <c r="F233" s="35"/>
      <c r="G233" s="28"/>
      <c r="H233" s="38"/>
      <c r="I233" s="38"/>
      <c r="J233" s="28"/>
      <c r="K233" s="28"/>
      <c r="L233" s="28"/>
      <c r="M233" s="28"/>
      <c r="N233" s="28"/>
      <c r="O233" s="37"/>
      <c r="P233" s="28"/>
      <c r="Q233" s="28"/>
      <c r="R233" s="28"/>
      <c r="S233" s="28"/>
      <c r="T233" s="39"/>
      <c r="U233" s="91"/>
      <c r="V233" s="28"/>
      <c r="W233" s="80"/>
      <c r="X233" s="80"/>
    </row>
    <row r="234" spans="1:24" ht="15">
      <c r="A234" s="28"/>
      <c r="B234" s="16"/>
      <c r="C234" s="34"/>
      <c r="D234" s="35"/>
      <c r="E234" s="35"/>
      <c r="F234" s="35"/>
      <c r="G234" s="28"/>
      <c r="H234" s="38"/>
      <c r="I234" s="38"/>
      <c r="J234" s="28"/>
      <c r="K234" s="28"/>
      <c r="L234" s="28"/>
      <c r="M234" s="28"/>
      <c r="N234" s="28"/>
      <c r="O234" s="37"/>
      <c r="P234" s="28"/>
      <c r="Q234" s="28"/>
      <c r="R234" s="28"/>
      <c r="S234" s="28"/>
      <c r="T234" s="39"/>
      <c r="U234" s="91"/>
      <c r="V234" s="28"/>
      <c r="W234" s="80"/>
      <c r="X234" s="80"/>
    </row>
    <row r="235" spans="1:24" ht="15">
      <c r="A235" s="28"/>
      <c r="B235" s="16"/>
      <c r="C235" s="34"/>
      <c r="D235" s="35"/>
      <c r="E235" s="35"/>
      <c r="F235" s="35"/>
      <c r="G235" s="28"/>
      <c r="H235" s="38"/>
      <c r="I235" s="38"/>
      <c r="J235" s="28"/>
      <c r="K235" s="28"/>
      <c r="L235" s="28"/>
      <c r="M235" s="28"/>
      <c r="N235" s="28"/>
      <c r="O235" s="37"/>
      <c r="P235" s="28"/>
      <c r="Q235" s="28"/>
      <c r="R235" s="28"/>
      <c r="S235" s="28"/>
      <c r="T235" s="39"/>
      <c r="U235" s="91"/>
      <c r="V235" s="28"/>
      <c r="W235" s="28"/>
      <c r="X235" s="80"/>
    </row>
    <row r="236" spans="1:24" ht="15">
      <c r="A236" s="28"/>
      <c r="B236" s="16"/>
      <c r="C236" s="34"/>
      <c r="D236" s="35"/>
      <c r="E236" s="35"/>
      <c r="F236" s="35"/>
      <c r="G236" s="28"/>
      <c r="H236" s="38"/>
      <c r="I236" s="38"/>
      <c r="J236" s="28"/>
      <c r="K236" s="28"/>
      <c r="L236" s="28"/>
      <c r="M236" s="28"/>
      <c r="N236" s="28"/>
      <c r="O236" s="37"/>
      <c r="P236" s="28"/>
      <c r="Q236" s="28"/>
      <c r="R236" s="28"/>
      <c r="S236" s="28"/>
      <c r="T236" s="39"/>
      <c r="U236" s="91"/>
      <c r="V236" s="28"/>
      <c r="W236" s="28"/>
      <c r="X236" s="80"/>
    </row>
    <row r="237" spans="1:24" ht="15">
      <c r="A237" s="28"/>
      <c r="B237" s="16"/>
      <c r="C237" s="34"/>
      <c r="D237" s="35"/>
      <c r="E237" s="35"/>
      <c r="F237" s="35"/>
      <c r="G237" s="28"/>
      <c r="H237" s="38"/>
      <c r="I237" s="38"/>
      <c r="J237" s="28"/>
      <c r="K237" s="28"/>
      <c r="L237" s="28"/>
      <c r="M237" s="28"/>
      <c r="N237" s="28"/>
      <c r="O237" s="37"/>
      <c r="P237" s="28"/>
      <c r="Q237" s="28"/>
      <c r="R237" s="28"/>
      <c r="S237" s="28"/>
      <c r="T237" s="39"/>
      <c r="U237" s="91"/>
      <c r="V237" s="28"/>
      <c r="W237" s="28"/>
      <c r="X237" s="80"/>
    </row>
    <row r="238" spans="1:24" ht="15">
      <c r="A238" s="28"/>
      <c r="B238" s="16"/>
      <c r="C238" s="34"/>
      <c r="D238" s="35"/>
      <c r="E238" s="35"/>
      <c r="F238" s="35"/>
      <c r="G238" s="28"/>
      <c r="H238" s="38"/>
      <c r="I238" s="38"/>
      <c r="J238" s="28"/>
      <c r="K238" s="28"/>
      <c r="L238" s="28"/>
      <c r="M238" s="28"/>
      <c r="N238" s="28"/>
      <c r="O238" s="37"/>
      <c r="P238" s="28"/>
      <c r="Q238" s="28"/>
      <c r="R238" s="28"/>
      <c r="S238" s="28"/>
      <c r="T238" s="39"/>
      <c r="U238" s="39"/>
      <c r="V238" s="28"/>
      <c r="W238" s="28"/>
      <c r="X238" s="80"/>
    </row>
    <row r="239" spans="1:24" ht="15">
      <c r="A239" s="28"/>
      <c r="B239" s="16"/>
      <c r="C239" s="34"/>
      <c r="D239" s="35"/>
      <c r="E239" s="35"/>
      <c r="F239" s="35"/>
      <c r="G239" s="28"/>
      <c r="H239" s="38"/>
      <c r="I239" s="38"/>
      <c r="J239" s="28"/>
      <c r="K239" s="28"/>
      <c r="L239" s="28"/>
      <c r="M239" s="28"/>
      <c r="N239" s="28"/>
      <c r="O239" s="37"/>
      <c r="P239" s="28"/>
      <c r="Q239" s="28"/>
      <c r="R239" s="28"/>
      <c r="S239" s="28"/>
      <c r="T239" s="39"/>
      <c r="U239" s="39"/>
      <c r="V239" s="28"/>
      <c r="W239" s="28"/>
      <c r="X239" s="80"/>
    </row>
    <row r="240" spans="1:24" ht="15">
      <c r="A240" s="28"/>
      <c r="B240" s="16"/>
      <c r="C240" s="34"/>
      <c r="D240" s="35"/>
      <c r="E240" s="35"/>
      <c r="F240" s="35"/>
      <c r="G240" s="35"/>
      <c r="H240" s="38"/>
      <c r="I240" s="38"/>
      <c r="J240" s="28"/>
      <c r="K240" s="28"/>
      <c r="L240" s="28"/>
      <c r="M240" s="28"/>
      <c r="N240" s="28"/>
      <c r="O240" s="37"/>
      <c r="P240" s="28"/>
      <c r="Q240" s="28"/>
      <c r="R240" s="40"/>
      <c r="S240" s="40"/>
      <c r="T240" s="39"/>
      <c r="U240" s="39"/>
      <c r="V240" s="28"/>
      <c r="W240" s="28"/>
      <c r="X240" s="80"/>
    </row>
    <row r="241" spans="1:24" ht="15">
      <c r="A241" s="28"/>
      <c r="B241" s="16"/>
      <c r="C241" s="34"/>
      <c r="D241" s="35"/>
      <c r="E241" s="35"/>
      <c r="F241" s="35"/>
      <c r="G241" s="35"/>
      <c r="H241" s="38"/>
      <c r="I241" s="38"/>
      <c r="J241" s="28"/>
      <c r="K241" s="28"/>
      <c r="L241" s="28"/>
      <c r="M241" s="28"/>
      <c r="N241" s="28"/>
      <c r="O241" s="37"/>
      <c r="P241" s="28"/>
      <c r="Q241" s="28"/>
      <c r="R241" s="40"/>
      <c r="S241" s="40"/>
      <c r="T241" s="39"/>
      <c r="U241" s="39"/>
      <c r="V241" s="28"/>
      <c r="W241" s="28"/>
      <c r="X241" s="80"/>
    </row>
    <row r="242" spans="1:24" ht="15">
      <c r="A242" s="28"/>
      <c r="B242" s="16"/>
      <c r="C242" s="34"/>
      <c r="D242" s="35"/>
      <c r="E242" s="35"/>
      <c r="F242" s="35"/>
      <c r="G242" s="28"/>
      <c r="H242" s="38"/>
      <c r="I242" s="38"/>
      <c r="J242" s="28"/>
      <c r="K242" s="28"/>
      <c r="L242" s="28"/>
      <c r="M242" s="28"/>
      <c r="N242" s="28"/>
      <c r="O242" s="37"/>
      <c r="P242" s="28"/>
      <c r="Q242" s="28"/>
      <c r="R242" s="40"/>
      <c r="S242" s="40"/>
      <c r="T242" s="39"/>
      <c r="U242" s="39"/>
      <c r="V242" s="28"/>
      <c r="W242" s="28"/>
      <c r="X242" s="80"/>
    </row>
    <row r="243" spans="1:24" ht="15">
      <c r="A243" s="28"/>
      <c r="B243" s="16"/>
      <c r="C243" s="34"/>
      <c r="D243" s="35"/>
      <c r="E243" s="35"/>
      <c r="F243" s="35"/>
      <c r="G243" s="28"/>
      <c r="H243" s="38"/>
      <c r="I243" s="38"/>
      <c r="J243" s="28"/>
      <c r="K243" s="28"/>
      <c r="L243" s="28"/>
      <c r="M243" s="28"/>
      <c r="N243" s="28"/>
      <c r="O243" s="37"/>
      <c r="P243" s="28"/>
      <c r="Q243" s="28"/>
      <c r="R243" s="40"/>
      <c r="S243" s="40"/>
      <c r="T243" s="39"/>
      <c r="U243" s="39"/>
      <c r="V243" s="28"/>
      <c r="W243" s="28"/>
      <c r="X243" s="80"/>
    </row>
    <row r="244" spans="1:24" ht="15">
      <c r="A244" s="28"/>
      <c r="B244" s="16"/>
      <c r="C244" s="34"/>
      <c r="D244" s="35"/>
      <c r="E244" s="35"/>
      <c r="F244" s="35"/>
      <c r="G244" s="28"/>
      <c r="H244" s="38"/>
      <c r="I244" s="38"/>
      <c r="J244" s="28"/>
      <c r="K244" s="28"/>
      <c r="L244" s="28"/>
      <c r="M244" s="28"/>
      <c r="N244" s="28"/>
      <c r="O244" s="37"/>
      <c r="P244" s="28"/>
      <c r="Q244" s="28"/>
      <c r="R244" s="40"/>
      <c r="S244" s="40"/>
      <c r="T244" s="39"/>
      <c r="U244" s="39"/>
      <c r="V244" s="28"/>
      <c r="W244" s="28"/>
      <c r="X244" s="80"/>
    </row>
    <row r="245" spans="1:24" ht="15">
      <c r="A245" s="28"/>
      <c r="B245" s="16"/>
      <c r="C245" s="34"/>
      <c r="D245" s="35"/>
      <c r="E245" s="35"/>
      <c r="F245" s="35"/>
      <c r="G245" s="28"/>
      <c r="H245" s="38"/>
      <c r="I245" s="38"/>
      <c r="J245" s="28"/>
      <c r="K245" s="28"/>
      <c r="L245" s="28"/>
      <c r="M245" s="28"/>
      <c r="N245" s="28"/>
      <c r="O245" s="37"/>
      <c r="P245" s="28"/>
      <c r="Q245" s="28"/>
      <c r="R245" s="40"/>
      <c r="S245" s="40"/>
      <c r="T245" s="39"/>
      <c r="U245" s="39"/>
      <c r="V245" s="28"/>
      <c r="W245" s="28"/>
      <c r="X245" s="80"/>
    </row>
    <row r="246" spans="1:24" ht="15">
      <c r="A246" s="28"/>
      <c r="B246" s="16"/>
      <c r="C246" s="34"/>
      <c r="D246" s="35"/>
      <c r="E246" s="35"/>
      <c r="F246" s="35"/>
      <c r="G246" s="28"/>
      <c r="H246" s="38"/>
      <c r="I246" s="38"/>
      <c r="J246" s="28"/>
      <c r="K246" s="28"/>
      <c r="L246" s="28"/>
      <c r="M246" s="28"/>
      <c r="N246" s="28"/>
      <c r="O246" s="37"/>
      <c r="P246" s="28"/>
      <c r="Q246" s="28"/>
      <c r="R246" s="40"/>
      <c r="S246" s="40"/>
      <c r="T246" s="39"/>
      <c r="U246" s="39"/>
      <c r="V246" s="28"/>
      <c r="W246" s="28"/>
      <c r="X246" s="80"/>
    </row>
    <row r="247" spans="1:24" ht="15">
      <c r="A247" s="28"/>
      <c r="B247" s="16"/>
      <c r="C247" s="34"/>
      <c r="D247" s="35"/>
      <c r="E247" s="35"/>
      <c r="F247" s="35"/>
      <c r="G247" s="28"/>
      <c r="H247" s="38"/>
      <c r="I247" s="38"/>
      <c r="J247" s="28"/>
      <c r="K247" s="28"/>
      <c r="L247" s="28"/>
      <c r="M247" s="28"/>
      <c r="N247" s="28"/>
      <c r="O247" s="37"/>
      <c r="P247" s="28"/>
      <c r="Q247" s="28"/>
      <c r="R247" s="40"/>
      <c r="S247" s="40"/>
      <c r="T247" s="39"/>
      <c r="U247" s="39"/>
      <c r="V247" s="28"/>
      <c r="W247" s="28"/>
      <c r="X247" s="80"/>
    </row>
    <row r="248" spans="1:24" ht="15">
      <c r="A248" s="28"/>
      <c r="B248" s="16"/>
      <c r="C248" s="34"/>
      <c r="D248" s="35"/>
      <c r="E248" s="35"/>
      <c r="F248" s="35"/>
      <c r="G248" s="28"/>
      <c r="H248" s="38"/>
      <c r="I248" s="38"/>
      <c r="J248" s="28"/>
      <c r="K248" s="28"/>
      <c r="L248" s="28"/>
      <c r="M248" s="28"/>
      <c r="N248" s="28"/>
      <c r="O248" s="37"/>
      <c r="P248" s="28"/>
      <c r="Q248" s="28"/>
      <c r="R248" s="40"/>
      <c r="S248" s="40"/>
      <c r="T248" s="39"/>
      <c r="U248" s="39"/>
      <c r="V248" s="28"/>
      <c r="W248" s="28"/>
      <c r="X248" s="80"/>
    </row>
    <row r="249" spans="1:24" ht="15">
      <c r="A249" s="28"/>
      <c r="B249" s="16"/>
      <c r="C249" s="34"/>
      <c r="D249" s="35"/>
      <c r="E249" s="35"/>
      <c r="F249" s="35"/>
      <c r="G249" s="28"/>
      <c r="H249" s="38"/>
      <c r="I249" s="38"/>
      <c r="J249" s="28"/>
      <c r="K249" s="28"/>
      <c r="L249" s="28"/>
      <c r="M249" s="28"/>
      <c r="N249" s="28"/>
      <c r="O249" s="37"/>
      <c r="P249" s="28"/>
      <c r="Q249" s="28"/>
      <c r="R249" s="40"/>
      <c r="S249" s="40"/>
      <c r="T249" s="39"/>
      <c r="U249" s="39"/>
      <c r="V249" s="28"/>
      <c r="W249" s="28"/>
      <c r="X249" s="80"/>
    </row>
    <row r="250" spans="1:24" ht="15">
      <c r="A250" s="28"/>
      <c r="B250" s="16"/>
      <c r="C250" s="34"/>
      <c r="D250" s="35"/>
      <c r="E250" s="35"/>
      <c r="F250" s="35"/>
      <c r="G250" s="28"/>
      <c r="H250" s="38"/>
      <c r="I250" s="38"/>
      <c r="J250" s="28"/>
      <c r="K250" s="28"/>
      <c r="L250" s="28"/>
      <c r="M250" s="28"/>
      <c r="N250" s="28"/>
      <c r="O250" s="37"/>
      <c r="P250" s="28"/>
      <c r="Q250" s="28"/>
      <c r="R250" s="28"/>
      <c r="S250" s="28"/>
      <c r="T250" s="39"/>
      <c r="U250" s="39"/>
      <c r="V250" s="28"/>
      <c r="W250" s="28"/>
      <c r="X250" s="80"/>
    </row>
    <row r="251" spans="1:24" ht="15">
      <c r="A251" s="28"/>
      <c r="B251" s="16"/>
      <c r="C251" s="34"/>
      <c r="D251" s="35"/>
      <c r="E251" s="35"/>
      <c r="F251" s="35"/>
      <c r="G251" s="28"/>
      <c r="H251" s="38"/>
      <c r="I251" s="38"/>
      <c r="J251" s="28"/>
      <c r="K251" s="28"/>
      <c r="L251" s="28"/>
      <c r="M251" s="28"/>
      <c r="N251" s="28"/>
      <c r="O251" s="37"/>
      <c r="P251" s="28"/>
      <c r="Q251" s="28"/>
      <c r="R251" s="40"/>
      <c r="S251" s="40"/>
      <c r="T251" s="39"/>
      <c r="U251" s="39"/>
      <c r="V251" s="28"/>
      <c r="W251" s="28"/>
      <c r="X251" s="80"/>
    </row>
    <row r="252" spans="1:24" ht="15">
      <c r="A252" s="28"/>
      <c r="B252" s="16"/>
      <c r="C252" s="34"/>
      <c r="D252" s="35"/>
      <c r="E252" s="35"/>
      <c r="F252" s="35"/>
      <c r="G252" s="28"/>
      <c r="H252" s="38"/>
      <c r="I252" s="38"/>
      <c r="J252" s="28"/>
      <c r="K252" s="28"/>
      <c r="L252" s="28"/>
      <c r="M252" s="28"/>
      <c r="N252" s="28"/>
      <c r="O252" s="37"/>
      <c r="P252" s="28"/>
      <c r="Q252" s="28"/>
      <c r="R252" s="40"/>
      <c r="S252" s="40"/>
      <c r="T252" s="39"/>
      <c r="U252" s="39"/>
      <c r="V252" s="28"/>
      <c r="W252" s="28"/>
      <c r="X252" s="80"/>
    </row>
    <row r="253" spans="1:24" ht="15">
      <c r="A253" s="28"/>
      <c r="B253" s="16"/>
      <c r="C253" s="34"/>
      <c r="D253" s="35"/>
      <c r="E253" s="35"/>
      <c r="F253" s="35"/>
      <c r="G253" s="28"/>
      <c r="H253" s="38"/>
      <c r="I253" s="38"/>
      <c r="J253" s="28"/>
      <c r="K253" s="28"/>
      <c r="L253" s="28"/>
      <c r="M253" s="28"/>
      <c r="N253" s="28"/>
      <c r="O253" s="37"/>
      <c r="P253" s="28"/>
      <c r="Q253" s="28"/>
      <c r="R253" s="40"/>
      <c r="S253" s="40"/>
      <c r="T253" s="39"/>
      <c r="U253" s="39"/>
      <c r="V253" s="28"/>
      <c r="W253" s="28"/>
      <c r="X253" s="80"/>
    </row>
    <row r="254" spans="1:24" ht="15">
      <c r="A254" s="28"/>
      <c r="B254" s="16"/>
      <c r="C254" s="34"/>
      <c r="D254" s="35"/>
      <c r="E254" s="35"/>
      <c r="F254" s="35"/>
      <c r="G254" s="28"/>
      <c r="H254" s="38"/>
      <c r="I254" s="38"/>
      <c r="J254" s="28"/>
      <c r="K254" s="28"/>
      <c r="L254" s="28"/>
      <c r="M254" s="28"/>
      <c r="N254" s="28"/>
      <c r="O254" s="37"/>
      <c r="P254" s="28"/>
      <c r="Q254" s="28"/>
      <c r="R254" s="40"/>
      <c r="S254" s="40"/>
      <c r="T254" s="39"/>
      <c r="U254" s="39"/>
      <c r="V254" s="28"/>
      <c r="W254" s="28"/>
      <c r="X254" s="80"/>
    </row>
    <row r="255" spans="1:24" ht="15">
      <c r="A255" s="28"/>
      <c r="B255" s="16"/>
      <c r="C255" s="34"/>
      <c r="D255" s="35"/>
      <c r="E255" s="35"/>
      <c r="F255" s="35"/>
      <c r="G255" s="28"/>
      <c r="H255" s="38"/>
      <c r="I255" s="38"/>
      <c r="J255" s="28"/>
      <c r="K255" s="28"/>
      <c r="L255" s="28"/>
      <c r="M255" s="28"/>
      <c r="N255" s="28"/>
      <c r="O255" s="37"/>
      <c r="P255" s="28"/>
      <c r="Q255" s="28"/>
      <c r="R255" s="40"/>
      <c r="S255" s="40"/>
      <c r="T255" s="39"/>
      <c r="U255" s="39"/>
      <c r="V255" s="28"/>
      <c r="W255" s="28"/>
      <c r="X255" s="80"/>
    </row>
    <row r="256" spans="1:24" ht="15">
      <c r="A256" s="28"/>
      <c r="B256" s="16"/>
      <c r="C256" s="34"/>
      <c r="D256" s="35"/>
      <c r="E256" s="35"/>
      <c r="F256" s="35"/>
      <c r="G256" s="28"/>
      <c r="H256" s="38"/>
      <c r="I256" s="38"/>
      <c r="J256" s="28"/>
      <c r="K256" s="28"/>
      <c r="L256" s="28"/>
      <c r="M256" s="28"/>
      <c r="N256" s="28"/>
      <c r="O256" s="37"/>
      <c r="P256" s="28"/>
      <c r="Q256" s="28"/>
      <c r="R256" s="40"/>
      <c r="S256" s="40"/>
      <c r="T256" s="39"/>
      <c r="U256" s="39"/>
      <c r="V256" s="28"/>
      <c r="W256" s="28"/>
      <c r="X256" s="80"/>
    </row>
    <row r="257" spans="1:24" ht="15">
      <c r="A257" s="28"/>
      <c r="B257" s="16"/>
      <c r="C257" s="34"/>
      <c r="D257" s="35"/>
      <c r="E257" s="35"/>
      <c r="F257" s="35"/>
      <c r="G257" s="28"/>
      <c r="H257" s="38"/>
      <c r="I257" s="38"/>
      <c r="J257" s="28"/>
      <c r="K257" s="28"/>
      <c r="L257" s="28"/>
      <c r="M257" s="28"/>
      <c r="N257" s="28"/>
      <c r="O257" s="37"/>
      <c r="P257" s="28"/>
      <c r="Q257" s="28"/>
      <c r="R257" s="40"/>
      <c r="S257" s="40"/>
      <c r="T257" s="39"/>
      <c r="U257" s="39"/>
      <c r="V257" s="28"/>
      <c r="W257" s="28"/>
      <c r="X257" s="80"/>
    </row>
    <row r="258" spans="1:24" ht="15">
      <c r="A258" s="28"/>
      <c r="B258" s="28"/>
      <c r="C258" s="28"/>
      <c r="D258" s="28"/>
      <c r="E258" s="33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11" t="s">
        <v>46</v>
      </c>
      <c r="Q258" s="311"/>
      <c r="R258" s="311"/>
      <c r="S258" s="311"/>
      <c r="T258" s="81">
        <f>SUM(T226:T257)</f>
        <v>0</v>
      </c>
      <c r="U258" s="81">
        <f>SUM(U226:U257)</f>
        <v>0</v>
      </c>
      <c r="V258" s="82"/>
      <c r="W258" s="82"/>
      <c r="X258" s="81">
        <f>SUM(X227:X257)</f>
        <v>0</v>
      </c>
    </row>
    <row r="259" spans="1:24" ht="15">
      <c r="A259" s="54"/>
      <c r="B259" s="54"/>
      <c r="C259" s="54"/>
      <c r="D259" s="54"/>
      <c r="E259" s="83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84"/>
      <c r="Q259" s="84"/>
      <c r="R259" s="84"/>
      <c r="S259" s="84"/>
      <c r="T259" s="85"/>
      <c r="U259" s="85"/>
      <c r="V259" s="86"/>
      <c r="W259" s="86"/>
      <c r="X259" s="85"/>
    </row>
    <row r="260" spans="1:24" ht="15">
      <c r="A260" s="54"/>
      <c r="B260" s="54"/>
      <c r="C260" s="54"/>
      <c r="D260" s="54"/>
      <c r="E260" s="83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84"/>
      <c r="Q260" s="84"/>
      <c r="R260" s="84"/>
      <c r="S260" s="84"/>
      <c r="T260" s="85"/>
      <c r="U260" s="85"/>
      <c r="V260" s="86"/>
      <c r="W260" s="86"/>
      <c r="X260" s="85"/>
    </row>
    <row r="261" spans="1:24" ht="42.75" thickBot="1">
      <c r="A261" s="87" t="s">
        <v>21</v>
      </c>
      <c r="B261" s="87" t="s">
        <v>22</v>
      </c>
      <c r="C261" s="87" t="s">
        <v>23</v>
      </c>
      <c r="D261" s="87" t="s">
        <v>24</v>
      </c>
      <c r="E261" s="87" t="s">
        <v>25</v>
      </c>
      <c r="F261" s="87" t="s">
        <v>50</v>
      </c>
      <c r="G261" s="87" t="s">
        <v>27</v>
      </c>
      <c r="H261" s="88" t="s">
        <v>28</v>
      </c>
      <c r="I261" s="88" t="s">
        <v>29</v>
      </c>
      <c r="J261" s="88" t="s">
        <v>30</v>
      </c>
      <c r="K261" s="88" t="s">
        <v>31</v>
      </c>
      <c r="L261" s="88" t="s">
        <v>32</v>
      </c>
      <c r="M261" s="88" t="s">
        <v>33</v>
      </c>
      <c r="N261" s="88" t="s">
        <v>34</v>
      </c>
      <c r="O261" s="87" t="s">
        <v>35</v>
      </c>
      <c r="P261" s="88" t="s">
        <v>36</v>
      </c>
      <c r="Q261" s="88" t="s">
        <v>37</v>
      </c>
      <c r="R261" s="88" t="s">
        <v>38</v>
      </c>
      <c r="S261" s="88" t="s">
        <v>39</v>
      </c>
      <c r="T261" s="89" t="s">
        <v>40</v>
      </c>
      <c r="U261" s="87" t="s">
        <v>41</v>
      </c>
      <c r="V261" s="87" t="s">
        <v>42</v>
      </c>
      <c r="W261" s="90" t="s">
        <v>43</v>
      </c>
      <c r="X261" s="89" t="s">
        <v>44</v>
      </c>
    </row>
    <row r="262" spans="1:24" ht="15">
      <c r="A262" s="28"/>
      <c r="B262" s="16"/>
      <c r="C262" s="34"/>
      <c r="D262" s="35"/>
      <c r="E262" s="35"/>
      <c r="F262" s="35"/>
      <c r="G262" s="28"/>
      <c r="H262" s="38"/>
      <c r="I262" s="38"/>
      <c r="J262" s="28"/>
      <c r="K262" s="28"/>
      <c r="L262" s="28"/>
      <c r="M262" s="28"/>
      <c r="N262" s="28"/>
      <c r="O262" s="37"/>
      <c r="P262" s="28"/>
      <c r="Q262" s="28"/>
      <c r="R262" s="40"/>
      <c r="S262" s="40"/>
      <c r="T262" s="39"/>
      <c r="U262" s="39"/>
      <c r="V262" s="16"/>
      <c r="W262" s="80"/>
      <c r="X262" s="80"/>
    </row>
    <row r="263" spans="1:24" ht="15">
      <c r="A263" s="28"/>
      <c r="B263" s="16"/>
      <c r="C263" s="34"/>
      <c r="D263" s="35"/>
      <c r="E263" s="35"/>
      <c r="F263" s="35"/>
      <c r="G263" s="28"/>
      <c r="H263" s="38"/>
      <c r="I263" s="38"/>
      <c r="J263" s="28"/>
      <c r="K263" s="28"/>
      <c r="L263" s="28"/>
      <c r="M263" s="28"/>
      <c r="N263" s="28"/>
      <c r="O263" s="37"/>
      <c r="P263" s="28"/>
      <c r="Q263" s="28"/>
      <c r="R263" s="28"/>
      <c r="S263" s="28"/>
      <c r="T263" s="39"/>
      <c r="U263" s="39"/>
      <c r="V263" s="28"/>
      <c r="W263" s="80"/>
      <c r="X263" s="80"/>
    </row>
    <row r="264" spans="1:24" ht="15">
      <c r="A264" s="28"/>
      <c r="B264" s="16"/>
      <c r="C264" s="34"/>
      <c r="D264" s="35"/>
      <c r="E264" s="35"/>
      <c r="F264" s="35"/>
      <c r="G264" s="28"/>
      <c r="H264" s="38"/>
      <c r="I264" s="38"/>
      <c r="J264" s="28"/>
      <c r="K264" s="28"/>
      <c r="L264" s="28"/>
      <c r="M264" s="28"/>
      <c r="N264" s="28"/>
      <c r="O264" s="37"/>
      <c r="P264" s="28"/>
      <c r="Q264" s="28"/>
      <c r="R264" s="28"/>
      <c r="S264" s="28"/>
      <c r="T264" s="39"/>
      <c r="U264" s="39"/>
      <c r="V264" s="28"/>
      <c r="W264" s="80"/>
      <c r="X264" s="80"/>
    </row>
    <row r="265" spans="1:24" ht="15">
      <c r="A265" s="28"/>
      <c r="B265" s="16"/>
      <c r="C265" s="34"/>
      <c r="D265" s="35"/>
      <c r="E265" s="35"/>
      <c r="F265" s="35"/>
      <c r="G265" s="28"/>
      <c r="H265" s="38"/>
      <c r="I265" s="38"/>
      <c r="J265" s="28"/>
      <c r="K265" s="28"/>
      <c r="L265" s="28"/>
      <c r="M265" s="28"/>
      <c r="N265" s="28"/>
      <c r="O265" s="37"/>
      <c r="P265" s="28"/>
      <c r="Q265" s="28"/>
      <c r="R265" s="28"/>
      <c r="S265" s="28"/>
      <c r="T265" s="39"/>
      <c r="U265" s="39"/>
      <c r="V265" s="28"/>
      <c r="W265" s="80"/>
      <c r="X265" s="80"/>
    </row>
    <row r="266" spans="1:24" ht="15">
      <c r="A266" s="28"/>
      <c r="B266" s="16"/>
      <c r="C266" s="34"/>
      <c r="D266" s="35"/>
      <c r="E266" s="35"/>
      <c r="F266" s="35"/>
      <c r="G266" s="28"/>
      <c r="H266" s="38"/>
      <c r="I266" s="38"/>
      <c r="J266" s="28"/>
      <c r="K266" s="28"/>
      <c r="L266" s="28"/>
      <c r="M266" s="28"/>
      <c r="N266" s="28"/>
      <c r="O266" s="37"/>
      <c r="P266" s="28"/>
      <c r="Q266" s="28"/>
      <c r="R266" s="28"/>
      <c r="S266" s="28"/>
      <c r="T266" s="39"/>
      <c r="U266" s="39"/>
      <c r="V266" s="28"/>
      <c r="W266" s="80"/>
      <c r="X266" s="80"/>
    </row>
    <row r="267" spans="1:24" ht="15">
      <c r="A267" s="28"/>
      <c r="B267" s="16"/>
      <c r="C267" s="34"/>
      <c r="D267" s="35"/>
      <c r="E267" s="35"/>
      <c r="F267" s="35"/>
      <c r="G267" s="28"/>
      <c r="H267" s="38"/>
      <c r="I267" s="38"/>
      <c r="J267" s="28"/>
      <c r="K267" s="28"/>
      <c r="L267" s="28"/>
      <c r="M267" s="28"/>
      <c r="N267" s="28"/>
      <c r="O267" s="37"/>
      <c r="P267" s="28"/>
      <c r="Q267" s="28"/>
      <c r="R267" s="28"/>
      <c r="S267" s="28"/>
      <c r="T267" s="39"/>
      <c r="U267" s="39"/>
      <c r="V267" s="28"/>
      <c r="W267" s="80"/>
      <c r="X267" s="80"/>
    </row>
    <row r="268" spans="1:24" ht="15">
      <c r="A268" s="28"/>
      <c r="B268" s="16"/>
      <c r="C268" s="34"/>
      <c r="D268" s="35"/>
      <c r="E268" s="35"/>
      <c r="F268" s="35"/>
      <c r="G268" s="28"/>
      <c r="H268" s="38"/>
      <c r="I268" s="38"/>
      <c r="J268" s="28"/>
      <c r="K268" s="28"/>
      <c r="L268" s="28"/>
      <c r="M268" s="28"/>
      <c r="N268" s="28"/>
      <c r="O268" s="37"/>
      <c r="P268" s="28"/>
      <c r="Q268" s="28"/>
      <c r="R268" s="28"/>
      <c r="S268" s="28"/>
      <c r="T268" s="39"/>
      <c r="U268" s="39"/>
      <c r="V268" s="28"/>
      <c r="W268" s="80"/>
      <c r="X268" s="80"/>
    </row>
    <row r="269" spans="1:24" ht="15">
      <c r="A269" s="28"/>
      <c r="B269" s="16"/>
      <c r="C269" s="34"/>
      <c r="D269" s="35"/>
      <c r="E269" s="35"/>
      <c r="F269" s="35"/>
      <c r="G269" s="28"/>
      <c r="H269" s="38"/>
      <c r="I269" s="38"/>
      <c r="J269" s="28"/>
      <c r="K269" s="28"/>
      <c r="L269" s="28"/>
      <c r="M269" s="28"/>
      <c r="N269" s="28"/>
      <c r="O269" s="37"/>
      <c r="P269" s="28"/>
      <c r="Q269" s="28"/>
      <c r="R269" s="28"/>
      <c r="S269" s="28"/>
      <c r="T269" s="39"/>
      <c r="U269" s="39"/>
      <c r="V269" s="28"/>
      <c r="W269" s="80"/>
      <c r="X269" s="80"/>
    </row>
    <row r="270" spans="1:24" ht="15">
      <c r="A270" s="28"/>
      <c r="B270" s="16"/>
      <c r="C270" s="34"/>
      <c r="D270" s="35"/>
      <c r="E270" s="35"/>
      <c r="F270" s="35"/>
      <c r="G270" s="28"/>
      <c r="H270" s="38"/>
      <c r="I270" s="38"/>
      <c r="J270" s="28"/>
      <c r="K270" s="28"/>
      <c r="L270" s="28"/>
      <c r="M270" s="28"/>
      <c r="N270" s="28"/>
      <c r="O270" s="37"/>
      <c r="P270" s="28"/>
      <c r="Q270" s="28"/>
      <c r="R270" s="28"/>
      <c r="S270" s="28"/>
      <c r="T270" s="39"/>
      <c r="U270" s="39"/>
      <c r="V270" s="28"/>
      <c r="W270" s="28"/>
      <c r="X270" s="80"/>
    </row>
    <row r="271" spans="1:24" ht="15">
      <c r="A271" s="28"/>
      <c r="B271" s="16"/>
      <c r="C271" s="34"/>
      <c r="D271" s="35"/>
      <c r="E271" s="35"/>
      <c r="F271" s="35"/>
      <c r="G271" s="28"/>
      <c r="H271" s="38"/>
      <c r="I271" s="38"/>
      <c r="J271" s="28"/>
      <c r="K271" s="28"/>
      <c r="L271" s="28"/>
      <c r="M271" s="28"/>
      <c r="N271" s="28"/>
      <c r="O271" s="37"/>
      <c r="P271" s="28"/>
      <c r="Q271" s="28"/>
      <c r="R271" s="28"/>
      <c r="S271" s="28"/>
      <c r="T271" s="39"/>
      <c r="U271" s="39"/>
      <c r="V271" s="28"/>
      <c r="W271" s="28"/>
      <c r="X271" s="80"/>
    </row>
    <row r="272" spans="1:24" ht="15">
      <c r="A272" s="28"/>
      <c r="B272" s="16"/>
      <c r="C272" s="34"/>
      <c r="D272" s="35"/>
      <c r="E272" s="35"/>
      <c r="F272" s="35"/>
      <c r="G272" s="28"/>
      <c r="H272" s="38"/>
      <c r="I272" s="38"/>
      <c r="J272" s="28"/>
      <c r="K272" s="28"/>
      <c r="L272" s="28"/>
      <c r="M272" s="28"/>
      <c r="N272" s="28"/>
      <c r="O272" s="37"/>
      <c r="P272" s="28"/>
      <c r="Q272" s="28"/>
      <c r="R272" s="28"/>
      <c r="S272" s="28"/>
      <c r="T272" s="39"/>
      <c r="U272" s="39"/>
      <c r="V272" s="28"/>
      <c r="W272" s="28"/>
      <c r="X272" s="80"/>
    </row>
    <row r="273" spans="1:24" ht="15">
      <c r="A273" s="28"/>
      <c r="B273" s="16"/>
      <c r="C273" s="34"/>
      <c r="D273" s="35"/>
      <c r="E273" s="35"/>
      <c r="F273" s="35"/>
      <c r="G273" s="28"/>
      <c r="H273" s="38"/>
      <c r="I273" s="38"/>
      <c r="J273" s="28"/>
      <c r="K273" s="28"/>
      <c r="L273" s="28"/>
      <c r="M273" s="28"/>
      <c r="N273" s="28"/>
      <c r="O273" s="37"/>
      <c r="P273" s="28"/>
      <c r="Q273" s="28"/>
      <c r="R273" s="28"/>
      <c r="S273" s="28"/>
      <c r="T273" s="39"/>
      <c r="U273" s="39"/>
      <c r="V273" s="28"/>
      <c r="W273" s="28"/>
      <c r="X273" s="80"/>
    </row>
    <row r="274" spans="1:24" ht="15">
      <c r="A274" s="28"/>
      <c r="B274" s="16"/>
      <c r="C274" s="34"/>
      <c r="D274" s="35"/>
      <c r="E274" s="35"/>
      <c r="F274" s="35"/>
      <c r="G274" s="28"/>
      <c r="H274" s="38"/>
      <c r="I274" s="38"/>
      <c r="J274" s="28"/>
      <c r="K274" s="28"/>
      <c r="L274" s="28"/>
      <c r="M274" s="28"/>
      <c r="N274" s="28"/>
      <c r="O274" s="37"/>
      <c r="P274" s="28"/>
      <c r="Q274" s="28"/>
      <c r="R274" s="28"/>
      <c r="S274" s="28"/>
      <c r="T274" s="39"/>
      <c r="U274" s="39"/>
      <c r="V274" s="28"/>
      <c r="W274" s="28"/>
      <c r="X274" s="80"/>
    </row>
    <row r="275" spans="1:24" ht="15">
      <c r="A275" s="28"/>
      <c r="B275" s="16"/>
      <c r="C275" s="34"/>
      <c r="D275" s="35"/>
      <c r="E275" s="35"/>
      <c r="F275" s="35"/>
      <c r="G275" s="35"/>
      <c r="H275" s="38"/>
      <c r="I275" s="38"/>
      <c r="J275" s="28"/>
      <c r="K275" s="28"/>
      <c r="L275" s="28"/>
      <c r="M275" s="28"/>
      <c r="N275" s="28"/>
      <c r="O275" s="37"/>
      <c r="P275" s="28"/>
      <c r="Q275" s="28"/>
      <c r="R275" s="40"/>
      <c r="S275" s="40"/>
      <c r="T275" s="39"/>
      <c r="U275" s="39"/>
      <c r="V275" s="28"/>
      <c r="W275" s="28"/>
      <c r="X275" s="80"/>
    </row>
    <row r="276" spans="1:24" ht="15">
      <c r="A276" s="28"/>
      <c r="B276" s="16"/>
      <c r="C276" s="34"/>
      <c r="D276" s="35"/>
      <c r="E276" s="35"/>
      <c r="F276" s="35"/>
      <c r="G276" s="35"/>
      <c r="H276" s="38"/>
      <c r="I276" s="38"/>
      <c r="J276" s="28"/>
      <c r="K276" s="28"/>
      <c r="L276" s="28"/>
      <c r="M276" s="28"/>
      <c r="N276" s="28"/>
      <c r="O276" s="37"/>
      <c r="P276" s="28"/>
      <c r="Q276" s="28"/>
      <c r="R276" s="40"/>
      <c r="S276" s="40"/>
      <c r="T276" s="39"/>
      <c r="U276" s="39"/>
      <c r="V276" s="28"/>
      <c r="W276" s="28"/>
      <c r="X276" s="80"/>
    </row>
    <row r="277" spans="1:24" ht="15">
      <c r="A277" s="28"/>
      <c r="B277" s="16"/>
      <c r="C277" s="34"/>
      <c r="D277" s="35"/>
      <c r="E277" s="35"/>
      <c r="F277" s="35"/>
      <c r="G277" s="28"/>
      <c r="H277" s="38"/>
      <c r="I277" s="38"/>
      <c r="J277" s="28"/>
      <c r="K277" s="28"/>
      <c r="L277" s="28"/>
      <c r="M277" s="28"/>
      <c r="N277" s="28"/>
      <c r="O277" s="37"/>
      <c r="P277" s="28"/>
      <c r="Q277" s="28"/>
      <c r="R277" s="40"/>
      <c r="S277" s="40"/>
      <c r="T277" s="39"/>
      <c r="U277" s="39"/>
      <c r="V277" s="28"/>
      <c r="W277" s="28"/>
      <c r="X277" s="80"/>
    </row>
    <row r="278" spans="1:24" ht="15">
      <c r="A278" s="28"/>
      <c r="B278" s="16"/>
      <c r="C278" s="34"/>
      <c r="D278" s="35"/>
      <c r="E278" s="35"/>
      <c r="F278" s="35"/>
      <c r="G278" s="28"/>
      <c r="H278" s="38"/>
      <c r="I278" s="38"/>
      <c r="J278" s="28"/>
      <c r="K278" s="28"/>
      <c r="L278" s="28"/>
      <c r="M278" s="28"/>
      <c r="N278" s="28"/>
      <c r="O278" s="37"/>
      <c r="P278" s="28"/>
      <c r="Q278" s="28"/>
      <c r="R278" s="40"/>
      <c r="S278" s="40"/>
      <c r="T278" s="39"/>
      <c r="U278" s="39"/>
      <c r="V278" s="28"/>
      <c r="W278" s="28"/>
      <c r="X278" s="80"/>
    </row>
    <row r="279" spans="1:24" ht="15">
      <c r="A279" s="28"/>
      <c r="B279" s="16"/>
      <c r="C279" s="34"/>
      <c r="D279" s="35"/>
      <c r="E279" s="35"/>
      <c r="F279" s="35"/>
      <c r="G279" s="28"/>
      <c r="H279" s="38"/>
      <c r="I279" s="38"/>
      <c r="J279" s="28"/>
      <c r="K279" s="28"/>
      <c r="L279" s="28"/>
      <c r="M279" s="28"/>
      <c r="N279" s="28"/>
      <c r="O279" s="37"/>
      <c r="P279" s="28"/>
      <c r="Q279" s="28"/>
      <c r="R279" s="40"/>
      <c r="S279" s="40"/>
      <c r="T279" s="39"/>
      <c r="U279" s="39"/>
      <c r="V279" s="28"/>
      <c r="W279" s="28"/>
      <c r="X279" s="80"/>
    </row>
    <row r="280" spans="1:24" ht="15">
      <c r="A280" s="28"/>
      <c r="B280" s="16"/>
      <c r="C280" s="34"/>
      <c r="D280" s="35"/>
      <c r="E280" s="35"/>
      <c r="F280" s="35"/>
      <c r="G280" s="28"/>
      <c r="H280" s="38"/>
      <c r="I280" s="38"/>
      <c r="J280" s="28"/>
      <c r="K280" s="28"/>
      <c r="L280" s="28"/>
      <c r="M280" s="28"/>
      <c r="N280" s="28"/>
      <c r="O280" s="37"/>
      <c r="P280" s="28"/>
      <c r="Q280" s="28"/>
      <c r="R280" s="40"/>
      <c r="S280" s="40"/>
      <c r="T280" s="39"/>
      <c r="U280" s="39"/>
      <c r="V280" s="28"/>
      <c r="W280" s="28"/>
      <c r="X280" s="80"/>
    </row>
    <row r="281" spans="1:24" ht="15">
      <c r="A281" s="28"/>
      <c r="B281" s="16"/>
      <c r="C281" s="34"/>
      <c r="D281" s="35"/>
      <c r="E281" s="35"/>
      <c r="F281" s="35"/>
      <c r="G281" s="28"/>
      <c r="H281" s="38"/>
      <c r="I281" s="38"/>
      <c r="J281" s="28"/>
      <c r="K281" s="28"/>
      <c r="L281" s="28"/>
      <c r="M281" s="28"/>
      <c r="N281" s="28"/>
      <c r="O281" s="37"/>
      <c r="P281" s="28"/>
      <c r="Q281" s="28"/>
      <c r="R281" s="40"/>
      <c r="S281" s="40"/>
      <c r="T281" s="39"/>
      <c r="U281" s="39"/>
      <c r="V281" s="28"/>
      <c r="W281" s="28"/>
      <c r="X281" s="80"/>
    </row>
    <row r="282" spans="1:24" ht="15">
      <c r="A282" s="28"/>
      <c r="B282" s="16"/>
      <c r="C282" s="34"/>
      <c r="D282" s="35"/>
      <c r="E282" s="35"/>
      <c r="F282" s="35"/>
      <c r="G282" s="28"/>
      <c r="H282" s="38"/>
      <c r="I282" s="38"/>
      <c r="J282" s="28"/>
      <c r="K282" s="28"/>
      <c r="L282" s="28"/>
      <c r="M282" s="28"/>
      <c r="N282" s="28"/>
      <c r="O282" s="37"/>
      <c r="P282" s="28"/>
      <c r="Q282" s="28"/>
      <c r="R282" s="40"/>
      <c r="S282" s="40"/>
      <c r="T282" s="39"/>
      <c r="U282" s="39"/>
      <c r="V282" s="28"/>
      <c r="W282" s="28"/>
      <c r="X282" s="80"/>
    </row>
    <row r="283" spans="1:24" ht="15">
      <c r="A283" s="28"/>
      <c r="B283" s="16"/>
      <c r="C283" s="34"/>
      <c r="D283" s="35"/>
      <c r="E283" s="35"/>
      <c r="F283" s="35"/>
      <c r="G283" s="28"/>
      <c r="H283" s="38"/>
      <c r="I283" s="38"/>
      <c r="J283" s="28"/>
      <c r="K283" s="28"/>
      <c r="L283" s="28"/>
      <c r="M283" s="28"/>
      <c r="N283" s="28"/>
      <c r="O283" s="37"/>
      <c r="P283" s="28"/>
      <c r="Q283" s="28"/>
      <c r="R283" s="40"/>
      <c r="S283" s="40"/>
      <c r="T283" s="39"/>
      <c r="U283" s="39"/>
      <c r="V283" s="28"/>
      <c r="W283" s="28"/>
      <c r="X283" s="80"/>
    </row>
    <row r="284" spans="1:24" ht="15">
      <c r="A284" s="28"/>
      <c r="B284" s="16"/>
      <c r="C284" s="34"/>
      <c r="D284" s="35"/>
      <c r="E284" s="35"/>
      <c r="F284" s="35"/>
      <c r="G284" s="28"/>
      <c r="H284" s="38"/>
      <c r="I284" s="38"/>
      <c r="J284" s="28"/>
      <c r="K284" s="28"/>
      <c r="L284" s="28"/>
      <c r="M284" s="28"/>
      <c r="N284" s="28"/>
      <c r="O284" s="37"/>
      <c r="P284" s="28"/>
      <c r="Q284" s="28"/>
      <c r="R284" s="40"/>
      <c r="S284" s="40"/>
      <c r="T284" s="39"/>
      <c r="U284" s="39"/>
      <c r="V284" s="28"/>
      <c r="W284" s="28"/>
      <c r="X284" s="80"/>
    </row>
    <row r="285" spans="1:24" ht="15">
      <c r="A285" s="28"/>
      <c r="B285" s="16"/>
      <c r="C285" s="34"/>
      <c r="D285" s="35"/>
      <c r="E285" s="35"/>
      <c r="F285" s="35"/>
      <c r="G285" s="28"/>
      <c r="H285" s="38"/>
      <c r="I285" s="38"/>
      <c r="J285" s="28"/>
      <c r="K285" s="28"/>
      <c r="L285" s="28"/>
      <c r="M285" s="28"/>
      <c r="N285" s="28"/>
      <c r="O285" s="37"/>
      <c r="P285" s="28"/>
      <c r="Q285" s="28"/>
      <c r="R285" s="28"/>
      <c r="S285" s="28"/>
      <c r="T285" s="39"/>
      <c r="U285" s="39"/>
      <c r="V285" s="28"/>
      <c r="W285" s="28"/>
      <c r="X285" s="80"/>
    </row>
    <row r="286" spans="1:24" ht="15">
      <c r="A286" s="28"/>
      <c r="B286" s="16"/>
      <c r="C286" s="34"/>
      <c r="D286" s="35"/>
      <c r="E286" s="35"/>
      <c r="F286" s="35"/>
      <c r="G286" s="28"/>
      <c r="H286" s="38"/>
      <c r="I286" s="38"/>
      <c r="J286" s="28"/>
      <c r="K286" s="28"/>
      <c r="L286" s="28"/>
      <c r="M286" s="28"/>
      <c r="N286" s="28"/>
      <c r="O286" s="37"/>
      <c r="P286" s="28"/>
      <c r="Q286" s="28"/>
      <c r="R286" s="40"/>
      <c r="S286" s="40"/>
      <c r="T286" s="39"/>
      <c r="U286" s="39"/>
      <c r="V286" s="28"/>
      <c r="W286" s="28"/>
      <c r="X286" s="80"/>
    </row>
    <row r="287" spans="1:24" ht="15">
      <c r="A287" s="28"/>
      <c r="B287" s="16"/>
      <c r="C287" s="34"/>
      <c r="D287" s="35"/>
      <c r="E287" s="35"/>
      <c r="F287" s="35"/>
      <c r="G287" s="28"/>
      <c r="H287" s="38"/>
      <c r="I287" s="38"/>
      <c r="J287" s="28"/>
      <c r="K287" s="28"/>
      <c r="L287" s="28"/>
      <c r="M287" s="28"/>
      <c r="N287" s="28"/>
      <c r="O287" s="37"/>
      <c r="P287" s="28"/>
      <c r="Q287" s="28"/>
      <c r="R287" s="40"/>
      <c r="S287" s="40"/>
      <c r="T287" s="39"/>
      <c r="U287" s="39"/>
      <c r="V287" s="28"/>
      <c r="W287" s="28"/>
      <c r="X287" s="80"/>
    </row>
    <row r="288" spans="1:24" ht="15">
      <c r="A288" s="28"/>
      <c r="B288" s="16"/>
      <c r="C288" s="34"/>
      <c r="D288" s="35"/>
      <c r="E288" s="35"/>
      <c r="F288" s="35"/>
      <c r="G288" s="28"/>
      <c r="H288" s="38"/>
      <c r="I288" s="38"/>
      <c r="J288" s="28"/>
      <c r="K288" s="28"/>
      <c r="L288" s="28"/>
      <c r="M288" s="28"/>
      <c r="N288" s="28"/>
      <c r="O288" s="37"/>
      <c r="P288" s="28"/>
      <c r="Q288" s="28"/>
      <c r="R288" s="40"/>
      <c r="S288" s="40"/>
      <c r="T288" s="39"/>
      <c r="U288" s="39"/>
      <c r="V288" s="28"/>
      <c r="W288" s="28"/>
      <c r="X288" s="80"/>
    </row>
    <row r="289" spans="1:24" ht="15">
      <c r="A289" s="28"/>
      <c r="B289" s="16"/>
      <c r="C289" s="34"/>
      <c r="D289" s="35"/>
      <c r="E289" s="35"/>
      <c r="F289" s="35"/>
      <c r="G289" s="28"/>
      <c r="H289" s="38"/>
      <c r="I289" s="38"/>
      <c r="J289" s="28"/>
      <c r="K289" s="28"/>
      <c r="L289" s="28"/>
      <c r="M289" s="28"/>
      <c r="N289" s="28"/>
      <c r="O289" s="37"/>
      <c r="P289" s="28"/>
      <c r="Q289" s="28"/>
      <c r="R289" s="40"/>
      <c r="S289" s="40"/>
      <c r="T289" s="39"/>
      <c r="U289" s="39"/>
      <c r="V289" s="28"/>
      <c r="W289" s="28"/>
      <c r="X289" s="80"/>
    </row>
    <row r="290" spans="1:24" ht="15">
      <c r="A290" s="28"/>
      <c r="B290" s="16"/>
      <c r="C290" s="34"/>
      <c r="D290" s="35"/>
      <c r="E290" s="35"/>
      <c r="F290" s="35"/>
      <c r="G290" s="28"/>
      <c r="H290" s="38"/>
      <c r="I290" s="38"/>
      <c r="J290" s="28"/>
      <c r="K290" s="28"/>
      <c r="L290" s="28"/>
      <c r="M290" s="28"/>
      <c r="N290" s="28"/>
      <c r="O290" s="37"/>
      <c r="P290" s="28"/>
      <c r="Q290" s="28"/>
      <c r="R290" s="40"/>
      <c r="S290" s="40"/>
      <c r="T290" s="39"/>
      <c r="U290" s="39"/>
      <c r="V290" s="28"/>
      <c r="W290" s="28"/>
      <c r="X290" s="80"/>
    </row>
    <row r="291" spans="1:24" ht="15">
      <c r="A291" s="28"/>
      <c r="B291" s="16"/>
      <c r="C291" s="34"/>
      <c r="D291" s="35"/>
      <c r="E291" s="35"/>
      <c r="F291" s="35"/>
      <c r="G291" s="28"/>
      <c r="H291" s="38"/>
      <c r="I291" s="38"/>
      <c r="J291" s="28"/>
      <c r="K291" s="28"/>
      <c r="L291" s="28"/>
      <c r="M291" s="28"/>
      <c r="N291" s="28"/>
      <c r="O291" s="37"/>
      <c r="P291" s="28"/>
      <c r="Q291" s="28"/>
      <c r="R291" s="40"/>
      <c r="S291" s="40"/>
      <c r="T291" s="39"/>
      <c r="U291" s="39"/>
      <c r="V291" s="28"/>
      <c r="W291" s="28"/>
      <c r="X291" s="80"/>
    </row>
    <row r="292" spans="1:24" ht="15">
      <c r="A292" s="28"/>
      <c r="B292" s="16"/>
      <c r="C292" s="34"/>
      <c r="D292" s="35"/>
      <c r="E292" s="35"/>
      <c r="F292" s="35"/>
      <c r="G292" s="28"/>
      <c r="H292" s="38"/>
      <c r="I292" s="38"/>
      <c r="J292" s="28"/>
      <c r="K292" s="28"/>
      <c r="L292" s="28"/>
      <c r="M292" s="28"/>
      <c r="N292" s="28"/>
      <c r="O292" s="37"/>
      <c r="P292" s="28"/>
      <c r="Q292" s="28"/>
      <c r="R292" s="40"/>
      <c r="S292" s="40"/>
      <c r="T292" s="39"/>
      <c r="U292" s="39"/>
      <c r="V292" s="28"/>
      <c r="W292" s="28"/>
      <c r="X292" s="80"/>
    </row>
    <row r="293" spans="1:24" ht="15">
      <c r="A293" s="28"/>
      <c r="B293" s="28"/>
      <c r="C293" s="28"/>
      <c r="D293" s="28"/>
      <c r="E293" s="3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311" t="s">
        <v>46</v>
      </c>
      <c r="Q293" s="311"/>
      <c r="R293" s="311"/>
      <c r="S293" s="311"/>
      <c r="T293" s="81">
        <f>SUM(T261:T292)</f>
        <v>0</v>
      </c>
      <c r="U293" s="81">
        <f>SUM(U261:U292)</f>
        <v>0</v>
      </c>
      <c r="V293" s="82"/>
      <c r="W293" s="82"/>
      <c r="X293" s="81">
        <f>SUM(X262:X292)</f>
        <v>0</v>
      </c>
    </row>
    <row r="294" spans="1:24" ht="15">
      <c r="A294" s="54"/>
      <c r="B294" s="54"/>
      <c r="C294" s="54"/>
      <c r="D294" s="54"/>
      <c r="E294" s="83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84"/>
      <c r="Q294" s="84"/>
      <c r="R294" s="84"/>
      <c r="S294" s="84"/>
      <c r="T294" s="85"/>
      <c r="U294" s="85"/>
      <c r="V294" s="86"/>
      <c r="W294" s="86"/>
      <c r="X294" s="85"/>
    </row>
    <row r="295" spans="3:5" ht="15">
      <c r="C295" s="109"/>
      <c r="D295" s="110"/>
      <c r="E295" s="109"/>
    </row>
    <row r="296" spans="1:24" ht="42.75" thickBot="1">
      <c r="A296" s="87" t="s">
        <v>21</v>
      </c>
      <c r="B296" s="87" t="s">
        <v>22</v>
      </c>
      <c r="C296" s="35" t="s">
        <v>23</v>
      </c>
      <c r="D296" s="35" t="s">
        <v>24</v>
      </c>
      <c r="E296" s="35" t="s">
        <v>25</v>
      </c>
      <c r="F296" s="87" t="s">
        <v>50</v>
      </c>
      <c r="G296" s="87" t="s">
        <v>27</v>
      </c>
      <c r="H296" s="88" t="s">
        <v>28</v>
      </c>
      <c r="I296" s="88" t="s">
        <v>29</v>
      </c>
      <c r="J296" s="88" t="s">
        <v>30</v>
      </c>
      <c r="K296" s="88" t="s">
        <v>31</v>
      </c>
      <c r="L296" s="88" t="s">
        <v>32</v>
      </c>
      <c r="M296" s="88" t="s">
        <v>33</v>
      </c>
      <c r="N296" s="88" t="s">
        <v>34</v>
      </c>
      <c r="O296" s="87" t="s">
        <v>35</v>
      </c>
      <c r="P296" s="88" t="s">
        <v>36</v>
      </c>
      <c r="Q296" s="88" t="s">
        <v>37</v>
      </c>
      <c r="R296" s="88" t="s">
        <v>38</v>
      </c>
      <c r="S296" s="88" t="s">
        <v>39</v>
      </c>
      <c r="T296" s="89" t="s">
        <v>40</v>
      </c>
      <c r="U296" s="87" t="s">
        <v>41</v>
      </c>
      <c r="V296" s="87" t="s">
        <v>42</v>
      </c>
      <c r="W296" s="90" t="s">
        <v>43</v>
      </c>
      <c r="X296" s="89" t="s">
        <v>44</v>
      </c>
    </row>
    <row r="297" spans="1:24" ht="15">
      <c r="A297" s="28"/>
      <c r="B297" s="16"/>
      <c r="C297" s="107"/>
      <c r="D297" s="38"/>
      <c r="E297" s="38"/>
      <c r="F297" s="35"/>
      <c r="G297" s="28"/>
      <c r="H297" s="38"/>
      <c r="I297" s="38"/>
      <c r="J297" s="28"/>
      <c r="K297" s="28"/>
      <c r="L297" s="28"/>
      <c r="M297" s="28"/>
      <c r="N297" s="28"/>
      <c r="O297" s="37"/>
      <c r="P297" s="28"/>
      <c r="Q297" s="28"/>
      <c r="R297" s="40"/>
      <c r="S297" s="40"/>
      <c r="T297" s="39"/>
      <c r="U297" s="39"/>
      <c r="V297" s="16"/>
      <c r="W297" s="80"/>
      <c r="X297" s="80"/>
    </row>
    <row r="298" spans="1:24" ht="15">
      <c r="A298" s="28"/>
      <c r="B298" s="16"/>
      <c r="C298" s="34"/>
      <c r="D298" s="35"/>
      <c r="E298" s="35"/>
      <c r="F298" s="35"/>
      <c r="G298" s="28"/>
      <c r="H298" s="38"/>
      <c r="I298" s="38"/>
      <c r="J298" s="28"/>
      <c r="K298" s="28"/>
      <c r="L298" s="28"/>
      <c r="M298" s="28"/>
      <c r="N298" s="28"/>
      <c r="O298" s="37"/>
      <c r="P298" s="28"/>
      <c r="Q298" s="28"/>
      <c r="R298" s="28"/>
      <c r="S298" s="28"/>
      <c r="T298" s="39"/>
      <c r="U298" s="39"/>
      <c r="V298" s="28"/>
      <c r="W298" s="80"/>
      <c r="X298" s="80"/>
    </row>
    <row r="299" spans="1:24" ht="15">
      <c r="A299" s="28"/>
      <c r="B299" s="16"/>
      <c r="C299" s="34"/>
      <c r="D299" s="35"/>
      <c r="E299" s="35"/>
      <c r="F299" s="35"/>
      <c r="G299" s="28"/>
      <c r="H299" s="38"/>
      <c r="I299" s="38"/>
      <c r="J299" s="28"/>
      <c r="K299" s="28"/>
      <c r="L299" s="28"/>
      <c r="M299" s="28"/>
      <c r="N299" s="28"/>
      <c r="O299" s="37"/>
      <c r="P299" s="28"/>
      <c r="Q299" s="28"/>
      <c r="R299" s="28"/>
      <c r="S299" s="28"/>
      <c r="T299" s="39"/>
      <c r="U299" s="39"/>
      <c r="V299" s="28"/>
      <c r="W299" s="80"/>
      <c r="X299" s="80"/>
    </row>
    <row r="300" spans="1:24" ht="15">
      <c r="A300" s="28"/>
      <c r="B300" s="16"/>
      <c r="C300" s="34"/>
      <c r="D300" s="35"/>
      <c r="E300" s="35"/>
      <c r="F300" s="35"/>
      <c r="G300" s="28"/>
      <c r="H300" s="38"/>
      <c r="I300" s="38"/>
      <c r="J300" s="28"/>
      <c r="K300" s="28"/>
      <c r="L300" s="28"/>
      <c r="M300" s="28"/>
      <c r="N300" s="28"/>
      <c r="O300" s="37"/>
      <c r="P300" s="28"/>
      <c r="Q300" s="28"/>
      <c r="R300" s="28"/>
      <c r="S300" s="28"/>
      <c r="T300" s="39"/>
      <c r="U300" s="39"/>
      <c r="V300" s="28"/>
      <c r="W300" s="80"/>
      <c r="X300" s="80"/>
    </row>
    <row r="301" spans="1:24" ht="15">
      <c r="A301" s="28"/>
      <c r="B301" s="16"/>
      <c r="C301" s="34"/>
      <c r="D301" s="35"/>
      <c r="E301" s="35"/>
      <c r="F301" s="35"/>
      <c r="G301" s="28"/>
      <c r="H301" s="38"/>
      <c r="I301" s="38"/>
      <c r="J301" s="28"/>
      <c r="K301" s="28"/>
      <c r="L301" s="28"/>
      <c r="M301" s="28"/>
      <c r="N301" s="28"/>
      <c r="O301" s="37"/>
      <c r="P301" s="28"/>
      <c r="Q301" s="28"/>
      <c r="R301" s="28"/>
      <c r="S301" s="28"/>
      <c r="T301" s="39"/>
      <c r="U301" s="39"/>
      <c r="V301" s="28"/>
      <c r="W301" s="80"/>
      <c r="X301" s="80"/>
    </row>
    <row r="302" spans="1:24" ht="15">
      <c r="A302" s="28"/>
      <c r="B302" s="16"/>
      <c r="C302" s="34"/>
      <c r="D302" s="35"/>
      <c r="E302" s="35"/>
      <c r="F302" s="35"/>
      <c r="G302" s="28"/>
      <c r="H302" s="38"/>
      <c r="I302" s="38"/>
      <c r="J302" s="28"/>
      <c r="K302" s="28"/>
      <c r="L302" s="28"/>
      <c r="M302" s="28"/>
      <c r="N302" s="28"/>
      <c r="O302" s="37"/>
      <c r="P302" s="28"/>
      <c r="Q302" s="28"/>
      <c r="R302" s="28"/>
      <c r="S302" s="28"/>
      <c r="T302" s="39"/>
      <c r="U302" s="39"/>
      <c r="V302" s="28"/>
      <c r="W302" s="80"/>
      <c r="X302" s="80"/>
    </row>
    <row r="303" spans="1:24" ht="15">
      <c r="A303" s="28"/>
      <c r="B303" s="16"/>
      <c r="C303" s="34"/>
      <c r="D303" s="35"/>
      <c r="E303" s="35"/>
      <c r="F303" s="35"/>
      <c r="G303" s="28"/>
      <c r="H303" s="38"/>
      <c r="I303" s="38"/>
      <c r="J303" s="28"/>
      <c r="K303" s="28"/>
      <c r="L303" s="28"/>
      <c r="M303" s="28"/>
      <c r="N303" s="28"/>
      <c r="O303" s="37"/>
      <c r="P303" s="28"/>
      <c r="Q303" s="28"/>
      <c r="R303" s="40"/>
      <c r="S303" s="40"/>
      <c r="T303" s="39"/>
      <c r="U303" s="39"/>
      <c r="V303" s="28"/>
      <c r="W303" s="28"/>
      <c r="X303" s="80"/>
    </row>
    <row r="304" spans="1:24" ht="15">
      <c r="A304" s="28"/>
      <c r="B304" s="16"/>
      <c r="C304" s="34"/>
      <c r="D304" s="35"/>
      <c r="E304" s="35"/>
      <c r="F304" s="35"/>
      <c r="G304" s="28"/>
      <c r="H304" s="38"/>
      <c r="I304" s="38"/>
      <c r="J304" s="28"/>
      <c r="K304" s="28"/>
      <c r="L304" s="28"/>
      <c r="M304" s="28"/>
      <c r="N304" s="28"/>
      <c r="O304" s="37"/>
      <c r="P304" s="28"/>
      <c r="Q304" s="28"/>
      <c r="R304" s="40"/>
      <c r="S304" s="40"/>
      <c r="T304" s="39"/>
      <c r="U304" s="39"/>
      <c r="V304" s="28"/>
      <c r="W304" s="28"/>
      <c r="X304" s="80"/>
    </row>
    <row r="305" spans="1:24" ht="15">
      <c r="A305" s="28"/>
      <c r="B305" s="16"/>
      <c r="C305" s="34"/>
      <c r="D305" s="35"/>
      <c r="E305" s="35"/>
      <c r="F305" s="35"/>
      <c r="G305" s="28"/>
      <c r="H305" s="38"/>
      <c r="I305" s="38"/>
      <c r="J305" s="28"/>
      <c r="K305" s="28"/>
      <c r="L305" s="28"/>
      <c r="M305" s="28"/>
      <c r="N305" s="28"/>
      <c r="O305" s="37"/>
      <c r="P305" s="28"/>
      <c r="Q305" s="28"/>
      <c r="R305" s="40"/>
      <c r="S305" s="40"/>
      <c r="T305" s="39"/>
      <c r="U305" s="39"/>
      <c r="V305" s="28"/>
      <c r="W305" s="28"/>
      <c r="X305" s="80"/>
    </row>
    <row r="306" spans="1:24" ht="15">
      <c r="A306" s="28"/>
      <c r="B306" s="16"/>
      <c r="C306" s="34"/>
      <c r="D306" s="35"/>
      <c r="E306" s="35"/>
      <c r="F306" s="35"/>
      <c r="G306" s="28"/>
      <c r="H306" s="38"/>
      <c r="I306" s="38"/>
      <c r="J306" s="28"/>
      <c r="K306" s="28"/>
      <c r="L306" s="28"/>
      <c r="M306" s="28"/>
      <c r="N306" s="28"/>
      <c r="O306" s="37"/>
      <c r="P306" s="28"/>
      <c r="Q306" s="28"/>
      <c r="R306" s="40"/>
      <c r="S306" s="40"/>
      <c r="T306" s="39"/>
      <c r="U306" s="39"/>
      <c r="V306" s="28"/>
      <c r="W306" s="28"/>
      <c r="X306" s="80"/>
    </row>
    <row r="307" spans="1:24" ht="15">
      <c r="A307" s="28"/>
      <c r="B307" s="28"/>
      <c r="C307" s="28"/>
      <c r="D307" s="28"/>
      <c r="E307" s="3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311" t="s">
        <v>46</v>
      </c>
      <c r="Q307" s="311"/>
      <c r="R307" s="311"/>
      <c r="S307" s="311"/>
      <c r="T307" s="81">
        <f>SUM(T296:T306)</f>
        <v>0</v>
      </c>
      <c r="U307" s="81">
        <f>SUM(U296:U306)</f>
        <v>0</v>
      </c>
      <c r="V307" s="82"/>
      <c r="W307" s="82"/>
      <c r="X307" s="81"/>
    </row>
    <row r="308" spans="1:24" ht="15">
      <c r="A308" s="28"/>
      <c r="B308" s="26"/>
      <c r="C308" s="26"/>
      <c r="D308" s="26"/>
      <c r="E308" s="32"/>
      <c r="F308" s="26"/>
      <c r="G308" s="26"/>
      <c r="H308" s="26"/>
      <c r="I308" s="26"/>
      <c r="J308" s="26"/>
      <c r="K308" s="26"/>
      <c r="L308" s="26"/>
      <c r="M308" s="26"/>
      <c r="N308" s="26"/>
      <c r="O308" s="43" t="s">
        <v>72</v>
      </c>
      <c r="P308" s="292" t="s">
        <v>48</v>
      </c>
      <c r="Q308" s="292"/>
      <c r="R308" s="292"/>
      <c r="S308" s="292"/>
      <c r="T308" s="42">
        <f>T307+T293+T258+T224+T185+T146+T111+T71+T31</f>
        <v>0</v>
      </c>
      <c r="U308" s="43"/>
      <c r="V308" s="43"/>
      <c r="W308" s="43"/>
      <c r="X308" s="43"/>
    </row>
  </sheetData>
  <sheetProtection/>
  <mergeCells count="10">
    <mergeCell ref="P307:S307"/>
    <mergeCell ref="P308:S308"/>
    <mergeCell ref="P146:S146"/>
    <mergeCell ref="P185:S185"/>
    <mergeCell ref="P31:S31"/>
    <mergeCell ref="P71:S71"/>
    <mergeCell ref="P111:S111"/>
    <mergeCell ref="P224:S224"/>
    <mergeCell ref="P258:S258"/>
    <mergeCell ref="P293:S29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3"/>
  <sheetViews>
    <sheetView zoomScalePageLayoutView="0" workbookViewId="0" topLeftCell="A188">
      <selection activeCell="A142" sqref="A142:X181"/>
    </sheetView>
  </sheetViews>
  <sheetFormatPr defaultColWidth="11.421875" defaultRowHeight="15"/>
  <cols>
    <col min="1" max="1" width="11.28125" style="0" customWidth="1"/>
    <col min="2" max="2" width="23.57421875" style="0" customWidth="1"/>
    <col min="3" max="3" width="8.8515625" style="0" customWidth="1"/>
    <col min="4" max="4" width="14.140625" style="0" customWidth="1"/>
    <col min="5" max="5" width="9.28125" style="0" customWidth="1"/>
    <col min="6" max="6" width="7.140625" style="0" customWidth="1"/>
    <col min="7" max="7" width="6.8515625" style="0" customWidth="1"/>
    <col min="8" max="8" width="2.28125" style="0" customWidth="1"/>
    <col min="9" max="9" width="1.57421875" style="0" customWidth="1"/>
    <col min="10" max="10" width="2.140625" style="0" customWidth="1"/>
    <col min="11" max="11" width="1.8515625" style="0" customWidth="1"/>
    <col min="12" max="12" width="2.00390625" style="0" customWidth="1"/>
    <col min="13" max="13" width="1.8515625" style="0" customWidth="1"/>
    <col min="14" max="14" width="1.7109375" style="0" customWidth="1"/>
    <col min="15" max="15" width="8.57421875" style="0" customWidth="1"/>
    <col min="16" max="16" width="2.140625" style="0" customWidth="1"/>
    <col min="17" max="17" width="7.140625" style="0" customWidth="1"/>
    <col min="18" max="18" width="2.140625" style="0" customWidth="1"/>
    <col min="19" max="19" width="1.8515625" style="0" customWidth="1"/>
    <col min="20" max="20" width="11.57421875" style="0" customWidth="1"/>
    <col min="21" max="21" width="9.8515625" style="0" customWidth="1"/>
    <col min="22" max="22" width="2.421875" style="0" customWidth="1"/>
    <col min="23" max="23" width="2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80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80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4"/>
      <c r="E18" s="35"/>
      <c r="F18" s="35"/>
      <c r="G18" s="35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40"/>
      <c r="S18" s="40"/>
      <c r="T18" s="39"/>
      <c r="U18" s="39"/>
      <c r="V18" s="28"/>
      <c r="W18" s="28"/>
      <c r="X18" s="80"/>
    </row>
    <row r="19" spans="1:24" ht="15">
      <c r="A19" s="28"/>
      <c r="B19" s="16"/>
      <c r="C19" s="34"/>
      <c r="D19" s="46"/>
      <c r="E19" s="35"/>
      <c r="F19" s="35"/>
      <c r="G19" s="35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40"/>
      <c r="S19" s="40"/>
      <c r="T19" s="39"/>
      <c r="U19" s="39"/>
      <c r="V19" s="28"/>
      <c r="W19" s="28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40"/>
      <c r="S20" s="40"/>
      <c r="T20" s="39"/>
      <c r="U20" s="39"/>
      <c r="V20" s="28"/>
      <c r="W20" s="28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40"/>
      <c r="S21" s="40"/>
      <c r="T21" s="39"/>
      <c r="U21" s="39"/>
      <c r="V21" s="28"/>
      <c r="W21" s="28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40"/>
      <c r="W25" s="40"/>
      <c r="X25" s="80"/>
    </row>
    <row r="26" spans="1:24" ht="15">
      <c r="A26" s="28"/>
      <c r="B26" s="16"/>
      <c r="C26" s="34"/>
      <c r="D26" s="35"/>
      <c r="E26" s="35"/>
      <c r="F26" s="35"/>
      <c r="G26" s="28"/>
      <c r="H26" s="38"/>
      <c r="I26" s="38"/>
      <c r="J26" s="28"/>
      <c r="K26" s="28"/>
      <c r="L26" s="28"/>
      <c r="M26" s="28"/>
      <c r="N26" s="28"/>
      <c r="O26" s="37"/>
      <c r="P26" s="28"/>
      <c r="Q26" s="28"/>
      <c r="R26" s="28"/>
      <c r="S26" s="28"/>
      <c r="T26" s="39"/>
      <c r="U26" s="39"/>
      <c r="V26" s="40"/>
      <c r="W26" s="40"/>
      <c r="X26" s="80"/>
    </row>
    <row r="27" spans="1:24" ht="15">
      <c r="A27" s="28"/>
      <c r="B27" s="16"/>
      <c r="C27" s="34"/>
      <c r="D27" s="35"/>
      <c r="E27" s="35"/>
      <c r="F27" s="35"/>
      <c r="G27" s="28"/>
      <c r="H27" s="38"/>
      <c r="I27" s="38"/>
      <c r="J27" s="28"/>
      <c r="K27" s="28"/>
      <c r="L27" s="28"/>
      <c r="M27" s="28"/>
      <c r="N27" s="28"/>
      <c r="O27" s="37"/>
      <c r="P27" s="28"/>
      <c r="Q27" s="28"/>
      <c r="R27" s="28"/>
      <c r="S27" s="28"/>
      <c r="T27" s="39"/>
      <c r="U27" s="39"/>
      <c r="V27" s="40"/>
      <c r="W27" s="40"/>
      <c r="X27" s="80"/>
    </row>
    <row r="28" spans="1:24" ht="15">
      <c r="A28" s="28"/>
      <c r="B28" s="16"/>
      <c r="C28" s="34"/>
      <c r="D28" s="35"/>
      <c r="E28" s="35"/>
      <c r="F28" s="35"/>
      <c r="G28" s="28"/>
      <c r="H28" s="38"/>
      <c r="I28" s="38"/>
      <c r="J28" s="28"/>
      <c r="K28" s="28"/>
      <c r="L28" s="28"/>
      <c r="M28" s="28"/>
      <c r="N28" s="28"/>
      <c r="O28" s="37"/>
      <c r="P28" s="28"/>
      <c r="Q28" s="28"/>
      <c r="R28" s="28"/>
      <c r="S28" s="28"/>
      <c r="T28" s="39"/>
      <c r="U28" s="39"/>
      <c r="V28" s="40"/>
      <c r="W28" s="40"/>
      <c r="X28" s="80"/>
    </row>
    <row r="29" spans="1:24" ht="15">
      <c r="A29" s="28"/>
      <c r="B29" s="16"/>
      <c r="C29" s="34"/>
      <c r="D29" s="35"/>
      <c r="E29" s="35"/>
      <c r="F29" s="35"/>
      <c r="G29" s="28"/>
      <c r="H29" s="38"/>
      <c r="I29" s="38"/>
      <c r="J29" s="28"/>
      <c r="K29" s="28"/>
      <c r="L29" s="28"/>
      <c r="M29" s="28"/>
      <c r="N29" s="28"/>
      <c r="O29" s="37"/>
      <c r="P29" s="28"/>
      <c r="Q29" s="28"/>
      <c r="R29" s="28"/>
      <c r="S29" s="28"/>
      <c r="T29" s="39"/>
      <c r="U29" s="39"/>
      <c r="V29" s="28"/>
      <c r="W29" s="28"/>
      <c r="X29" s="80"/>
    </row>
    <row r="30" spans="1:24" ht="15">
      <c r="A30" s="28"/>
      <c r="B30" s="16"/>
      <c r="C30" s="34"/>
      <c r="D30" s="35"/>
      <c r="E30" s="35"/>
      <c r="F30" s="35"/>
      <c r="G30" s="28"/>
      <c r="H30" s="38"/>
      <c r="I30" s="38"/>
      <c r="J30" s="28"/>
      <c r="K30" s="28"/>
      <c r="L30" s="28"/>
      <c r="M30" s="28"/>
      <c r="N30" s="28"/>
      <c r="O30" s="37"/>
      <c r="P30" s="28"/>
      <c r="Q30" s="28"/>
      <c r="R30" s="28"/>
      <c r="S30" s="28"/>
      <c r="T30" s="39"/>
      <c r="U30" s="39"/>
      <c r="V30" s="28"/>
      <c r="W30" s="28"/>
      <c r="X30" s="80"/>
    </row>
    <row r="31" spans="1:24" ht="15">
      <c r="A31" s="28"/>
      <c r="B31" s="16"/>
      <c r="C31" s="28"/>
      <c r="D31" s="28"/>
      <c r="E31" s="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2" t="s">
        <v>46</v>
      </c>
      <c r="Q31" s="313"/>
      <c r="R31" s="313"/>
      <c r="S31" s="314"/>
      <c r="T31" s="81">
        <f>SUM(T11:T30)</f>
        <v>0</v>
      </c>
      <c r="U31" s="81">
        <f>SUM(U11:U30)</f>
        <v>0</v>
      </c>
      <c r="V31" s="82"/>
      <c r="W31" s="82"/>
      <c r="X31" s="81">
        <f>SUM(X11:X30)</f>
        <v>0</v>
      </c>
    </row>
    <row r="32" spans="1:24" ht="15">
      <c r="A32" s="54"/>
      <c r="B32" s="54"/>
      <c r="C32" s="54"/>
      <c r="D32" s="54"/>
      <c r="E32" s="8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84"/>
      <c r="Q32" s="84"/>
      <c r="R32" s="84"/>
      <c r="S32" s="84"/>
      <c r="T32" s="85"/>
      <c r="U32" s="85"/>
      <c r="V32" s="86"/>
      <c r="W32" s="86"/>
      <c r="X32" s="85"/>
    </row>
    <row r="33" spans="1:24" ht="42">
      <c r="A33" s="35" t="s">
        <v>21</v>
      </c>
      <c r="B33" s="35" t="s">
        <v>22</v>
      </c>
      <c r="C33" s="35" t="s">
        <v>23</v>
      </c>
      <c r="D33" s="35" t="s">
        <v>24</v>
      </c>
      <c r="E33" s="35" t="s">
        <v>25</v>
      </c>
      <c r="F33" s="35" t="s">
        <v>50</v>
      </c>
      <c r="G33" s="35" t="s">
        <v>27</v>
      </c>
      <c r="H33" s="92" t="s">
        <v>28</v>
      </c>
      <c r="I33" s="92" t="s">
        <v>29</v>
      </c>
      <c r="J33" s="92" t="s">
        <v>30</v>
      </c>
      <c r="K33" s="92" t="s">
        <v>31</v>
      </c>
      <c r="L33" s="92" t="s">
        <v>32</v>
      </c>
      <c r="M33" s="92" t="s">
        <v>33</v>
      </c>
      <c r="N33" s="92" t="s">
        <v>34</v>
      </c>
      <c r="O33" s="35" t="s">
        <v>35</v>
      </c>
      <c r="P33" s="92" t="s">
        <v>36</v>
      </c>
      <c r="Q33" s="92" t="s">
        <v>37</v>
      </c>
      <c r="R33" s="92" t="s">
        <v>38</v>
      </c>
      <c r="S33" s="92" t="s">
        <v>39</v>
      </c>
      <c r="T33" s="93" t="s">
        <v>40</v>
      </c>
      <c r="U33" s="35" t="s">
        <v>41</v>
      </c>
      <c r="V33" s="35" t="s">
        <v>42</v>
      </c>
      <c r="W33" s="94" t="s">
        <v>43</v>
      </c>
      <c r="X33" s="93" t="s">
        <v>44</v>
      </c>
    </row>
    <row r="34" spans="1:24" ht="15">
      <c r="A34" s="38"/>
      <c r="B34" s="38"/>
      <c r="C34" s="35"/>
      <c r="D34" s="35"/>
      <c r="E34" s="35"/>
      <c r="F34" s="35"/>
      <c r="G34" s="35"/>
      <c r="H34" s="38"/>
      <c r="I34" s="38"/>
      <c r="J34" s="92"/>
      <c r="K34" s="92"/>
      <c r="L34" s="92"/>
      <c r="M34" s="92"/>
      <c r="N34" s="92"/>
      <c r="O34" s="37"/>
      <c r="P34" s="92"/>
      <c r="Q34" s="28"/>
      <c r="R34" s="92"/>
      <c r="S34" s="92"/>
      <c r="T34" s="39"/>
      <c r="U34" s="38"/>
      <c r="V34" s="38"/>
      <c r="W34" s="103"/>
      <c r="X34" s="104"/>
    </row>
    <row r="35" spans="1:24" ht="15">
      <c r="A35" s="38"/>
      <c r="B35" s="38"/>
      <c r="C35" s="35"/>
      <c r="D35" s="35"/>
      <c r="E35" s="35"/>
      <c r="F35" s="35"/>
      <c r="G35" s="35"/>
      <c r="H35" s="38"/>
      <c r="I35" s="38"/>
      <c r="J35" s="92"/>
      <c r="K35" s="92"/>
      <c r="L35" s="92"/>
      <c r="M35" s="92"/>
      <c r="N35" s="92"/>
      <c r="O35" s="37"/>
      <c r="P35" s="92"/>
      <c r="Q35" s="28"/>
      <c r="R35" s="92"/>
      <c r="S35" s="92"/>
      <c r="T35" s="39"/>
      <c r="U35" s="38"/>
      <c r="V35" s="38"/>
      <c r="W35" s="103"/>
      <c r="X35" s="104"/>
    </row>
    <row r="36" spans="1:24" ht="15">
      <c r="A36" s="16"/>
      <c r="B36" s="16"/>
      <c r="C36" s="34"/>
      <c r="D36" s="35"/>
      <c r="E36" s="35"/>
      <c r="F36" s="35"/>
      <c r="G36" s="28"/>
      <c r="H36" s="38"/>
      <c r="I36" s="38"/>
      <c r="J36" s="28"/>
      <c r="K36" s="28"/>
      <c r="L36" s="28"/>
      <c r="M36" s="28"/>
      <c r="N36" s="28"/>
      <c r="O36" s="37"/>
      <c r="P36" s="28"/>
      <c r="Q36" s="28"/>
      <c r="R36" s="28"/>
      <c r="S36" s="28"/>
      <c r="T36" s="39"/>
      <c r="U36" s="91"/>
      <c r="V36" s="16"/>
      <c r="W36" s="80"/>
      <c r="X36" s="104"/>
    </row>
    <row r="37" spans="1:24" ht="15">
      <c r="A37" s="16"/>
      <c r="B37" s="16"/>
      <c r="C37" s="34"/>
      <c r="D37" s="35"/>
      <c r="E37" s="35"/>
      <c r="F37" s="35"/>
      <c r="G37" s="28"/>
      <c r="H37" s="38"/>
      <c r="I37" s="38"/>
      <c r="J37" s="28"/>
      <c r="K37" s="28"/>
      <c r="L37" s="28"/>
      <c r="M37" s="28"/>
      <c r="N37" s="28"/>
      <c r="O37" s="37"/>
      <c r="P37" s="28"/>
      <c r="Q37" s="28"/>
      <c r="R37" s="28"/>
      <c r="S37" s="28"/>
      <c r="T37" s="39"/>
      <c r="U37" s="91"/>
      <c r="V37" s="28"/>
      <c r="W37" s="80"/>
      <c r="X37" s="104"/>
    </row>
    <row r="38" spans="1:24" ht="15">
      <c r="A38" s="16"/>
      <c r="B38" s="16"/>
      <c r="C38" s="34"/>
      <c r="D38" s="35"/>
      <c r="E38" s="35"/>
      <c r="F38" s="35"/>
      <c r="G38" s="28"/>
      <c r="H38" s="38"/>
      <c r="I38" s="38"/>
      <c r="J38" s="28"/>
      <c r="K38" s="28"/>
      <c r="L38" s="28"/>
      <c r="M38" s="28"/>
      <c r="N38" s="28"/>
      <c r="O38" s="37"/>
      <c r="P38" s="28"/>
      <c r="Q38" s="28"/>
      <c r="R38" s="28"/>
      <c r="S38" s="28"/>
      <c r="T38" s="39"/>
      <c r="U38" s="91"/>
      <c r="V38" s="28"/>
      <c r="W38" s="80"/>
      <c r="X38" s="104"/>
    </row>
    <row r="39" spans="1:24" ht="15">
      <c r="A39" s="16"/>
      <c r="B39" s="16"/>
      <c r="C39" s="34"/>
      <c r="D39" s="35"/>
      <c r="E39" s="35"/>
      <c r="F39" s="35"/>
      <c r="G39" s="28"/>
      <c r="H39" s="38"/>
      <c r="I39" s="38"/>
      <c r="J39" s="28"/>
      <c r="K39" s="28"/>
      <c r="L39" s="28"/>
      <c r="M39" s="28"/>
      <c r="N39" s="28"/>
      <c r="O39" s="37"/>
      <c r="P39" s="28"/>
      <c r="Q39" s="28"/>
      <c r="R39" s="28"/>
      <c r="S39" s="28"/>
      <c r="T39" s="39"/>
      <c r="U39" s="91"/>
      <c r="V39" s="28"/>
      <c r="W39" s="80"/>
      <c r="X39" s="104"/>
    </row>
    <row r="40" spans="1:24" ht="15.75">
      <c r="A40" s="28"/>
      <c r="B40" s="16"/>
      <c r="C40" s="34"/>
      <c r="D40" s="35"/>
      <c r="E40" s="35"/>
      <c r="F40" s="35"/>
      <c r="G40" s="100"/>
      <c r="H40" s="38"/>
      <c r="I40" s="38"/>
      <c r="J40" s="28"/>
      <c r="K40" s="28"/>
      <c r="L40" s="28"/>
      <c r="M40" s="28"/>
      <c r="N40" s="28"/>
      <c r="O40" s="37"/>
      <c r="P40" s="28"/>
      <c r="Q40" s="28"/>
      <c r="R40" s="28"/>
      <c r="S40" s="28"/>
      <c r="T40" s="39"/>
      <c r="U40" s="91"/>
      <c r="V40" s="28"/>
      <c r="W40" s="80"/>
      <c r="X40" s="104"/>
    </row>
    <row r="41" spans="1:24" ht="15">
      <c r="A41" s="28"/>
      <c r="B41" s="16"/>
      <c r="C41" s="34"/>
      <c r="D41" s="35"/>
      <c r="E41" s="35"/>
      <c r="F41" s="35"/>
      <c r="G41" s="28"/>
      <c r="H41" s="38"/>
      <c r="I41" s="3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39"/>
      <c r="U41" s="91"/>
      <c r="V41" s="28"/>
      <c r="W41" s="80"/>
      <c r="X41" s="104"/>
    </row>
    <row r="42" spans="1:24" ht="15">
      <c r="A42" s="28"/>
      <c r="B42" s="16"/>
      <c r="C42" s="34"/>
      <c r="D42" s="35"/>
      <c r="E42" s="35"/>
      <c r="F42" s="35"/>
      <c r="G42" s="28"/>
      <c r="H42" s="38"/>
      <c r="I42" s="3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39"/>
      <c r="U42" s="91"/>
      <c r="V42" s="28"/>
      <c r="W42" s="80"/>
      <c r="X42" s="104"/>
    </row>
    <row r="43" spans="1:24" ht="15">
      <c r="A43" s="28"/>
      <c r="B43" s="16"/>
      <c r="C43" s="34"/>
      <c r="D43" s="35"/>
      <c r="E43" s="35"/>
      <c r="F43" s="35"/>
      <c r="G43" s="28"/>
      <c r="H43" s="38"/>
      <c r="I43" s="3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39"/>
      <c r="U43" s="91"/>
      <c r="V43" s="28"/>
      <c r="W43" s="28"/>
      <c r="X43" s="104"/>
    </row>
    <row r="44" spans="1:24" ht="15">
      <c r="A44" s="28"/>
      <c r="B44" s="16"/>
      <c r="C44" s="34"/>
      <c r="D44" s="35"/>
      <c r="E44" s="35"/>
      <c r="F44" s="35"/>
      <c r="G44" s="28"/>
      <c r="H44" s="38"/>
      <c r="I44" s="3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39"/>
      <c r="U44" s="91"/>
      <c r="V44" s="28"/>
      <c r="W44" s="28"/>
      <c r="X44" s="104"/>
    </row>
    <row r="45" spans="1:24" ht="15">
      <c r="A45" s="28"/>
      <c r="B45" s="16"/>
      <c r="C45" s="34"/>
      <c r="D45" s="35"/>
      <c r="E45" s="35"/>
      <c r="F45" s="35"/>
      <c r="G45" s="28"/>
      <c r="H45" s="38"/>
      <c r="I45" s="3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39"/>
      <c r="U45" s="91"/>
      <c r="V45" s="28"/>
      <c r="W45" s="28"/>
      <c r="X45" s="104"/>
    </row>
    <row r="46" spans="1:24" ht="15">
      <c r="A46" s="28"/>
      <c r="B46" s="16"/>
      <c r="C46" s="34"/>
      <c r="D46" s="35"/>
      <c r="E46" s="35"/>
      <c r="F46" s="35"/>
      <c r="G46" s="28"/>
      <c r="H46" s="38"/>
      <c r="I46" s="3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39"/>
      <c r="U46" s="91"/>
      <c r="V46" s="28"/>
      <c r="W46" s="28"/>
      <c r="X46" s="104"/>
    </row>
    <row r="47" spans="1:24" ht="15">
      <c r="A47" s="28"/>
      <c r="B47" s="16"/>
      <c r="C47" s="34"/>
      <c r="D47" s="35"/>
      <c r="E47" s="35"/>
      <c r="F47" s="35"/>
      <c r="G47" s="28"/>
      <c r="H47" s="38"/>
      <c r="I47" s="3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39"/>
      <c r="U47" s="91"/>
      <c r="V47" s="28"/>
      <c r="W47" s="28"/>
      <c r="X47" s="104"/>
    </row>
    <row r="48" spans="1:24" ht="15">
      <c r="A48" s="28"/>
      <c r="B48" s="16"/>
      <c r="C48" s="34"/>
      <c r="D48" s="35"/>
      <c r="E48" s="35"/>
      <c r="F48" s="35"/>
      <c r="G48" s="28"/>
      <c r="H48" s="38"/>
      <c r="I48" s="3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39"/>
      <c r="U48" s="91"/>
      <c r="V48" s="28"/>
      <c r="W48" s="28"/>
      <c r="X48" s="104"/>
    </row>
    <row r="49" spans="1:24" ht="15">
      <c r="A49" s="28"/>
      <c r="B49" s="16"/>
      <c r="C49" s="34"/>
      <c r="D49" s="35"/>
      <c r="E49" s="35"/>
      <c r="F49" s="35"/>
      <c r="G49" s="28"/>
      <c r="H49" s="38"/>
      <c r="I49" s="3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39"/>
      <c r="U49" s="91"/>
      <c r="V49" s="28"/>
      <c r="W49" s="28"/>
      <c r="X49" s="104"/>
    </row>
    <row r="50" spans="1:24" ht="15">
      <c r="A50" s="28"/>
      <c r="B50" s="16"/>
      <c r="C50" s="34"/>
      <c r="D50" s="35"/>
      <c r="E50" s="35"/>
      <c r="F50" s="35"/>
      <c r="G50" s="28"/>
      <c r="H50" s="38"/>
      <c r="I50" s="3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39"/>
      <c r="U50" s="91"/>
      <c r="V50" s="28"/>
      <c r="W50" s="28"/>
      <c r="X50" s="104"/>
    </row>
    <row r="51" spans="1:24" ht="15">
      <c r="A51" s="28"/>
      <c r="B51" s="16"/>
      <c r="C51" s="34"/>
      <c r="D51" s="35"/>
      <c r="E51" s="35"/>
      <c r="F51" s="35"/>
      <c r="G51" s="28"/>
      <c r="H51" s="38"/>
      <c r="I51" s="3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39"/>
      <c r="U51" s="91"/>
      <c r="V51" s="28"/>
      <c r="W51" s="28"/>
      <c r="X51" s="104"/>
    </row>
    <row r="52" spans="1:24" ht="15">
      <c r="A52" s="28"/>
      <c r="B52" s="16"/>
      <c r="C52" s="34"/>
      <c r="D52" s="35"/>
      <c r="E52" s="35"/>
      <c r="F52" s="35"/>
      <c r="G52" s="35"/>
      <c r="H52" s="38"/>
      <c r="I52" s="38"/>
      <c r="J52" s="28"/>
      <c r="K52" s="28"/>
      <c r="L52" s="28"/>
      <c r="M52" s="28"/>
      <c r="N52" s="28"/>
      <c r="O52" s="37"/>
      <c r="P52" s="28"/>
      <c r="Q52" s="28"/>
      <c r="R52" s="40"/>
      <c r="S52" s="40"/>
      <c r="T52" s="39"/>
      <c r="U52" s="39"/>
      <c r="V52" s="28"/>
      <c r="W52" s="28"/>
      <c r="X52" s="104"/>
    </row>
    <row r="53" spans="1:24" ht="15">
      <c r="A53" s="28"/>
      <c r="B53" s="16"/>
      <c r="C53" s="34"/>
      <c r="D53" s="35"/>
      <c r="E53" s="35"/>
      <c r="F53" s="35"/>
      <c r="G53" s="35"/>
      <c r="H53" s="38"/>
      <c r="I53" s="38"/>
      <c r="J53" s="28"/>
      <c r="K53" s="28"/>
      <c r="L53" s="28"/>
      <c r="M53" s="28"/>
      <c r="N53" s="28"/>
      <c r="O53" s="37"/>
      <c r="P53" s="28"/>
      <c r="Q53" s="28"/>
      <c r="R53" s="40"/>
      <c r="S53" s="40"/>
      <c r="T53" s="39"/>
      <c r="U53" s="39"/>
      <c r="V53" s="28"/>
      <c r="W53" s="28"/>
      <c r="X53" s="104"/>
    </row>
    <row r="54" spans="1:24" ht="15">
      <c r="A54" s="28"/>
      <c r="B54" s="16"/>
      <c r="C54" s="34"/>
      <c r="D54" s="35"/>
      <c r="E54" s="35"/>
      <c r="F54" s="35"/>
      <c r="G54" s="28"/>
      <c r="H54" s="38"/>
      <c r="I54" s="38"/>
      <c r="J54" s="28"/>
      <c r="K54" s="28"/>
      <c r="L54" s="28"/>
      <c r="M54" s="28"/>
      <c r="N54" s="28"/>
      <c r="O54" s="37"/>
      <c r="P54" s="28"/>
      <c r="Q54" s="28"/>
      <c r="R54" s="40"/>
      <c r="S54" s="40"/>
      <c r="T54" s="39"/>
      <c r="U54" s="39"/>
      <c r="V54" s="28"/>
      <c r="W54" s="28"/>
      <c r="X54" s="104"/>
    </row>
    <row r="55" spans="1:24" ht="15">
      <c r="A55" s="28"/>
      <c r="B55" s="16"/>
      <c r="C55" s="34"/>
      <c r="D55" s="35"/>
      <c r="E55" s="35"/>
      <c r="F55" s="35"/>
      <c r="G55" s="28"/>
      <c r="H55" s="38"/>
      <c r="I55" s="38"/>
      <c r="J55" s="28"/>
      <c r="K55" s="28"/>
      <c r="L55" s="28"/>
      <c r="M55" s="28"/>
      <c r="N55" s="28"/>
      <c r="O55" s="37"/>
      <c r="P55" s="28"/>
      <c r="Q55" s="28"/>
      <c r="R55" s="40"/>
      <c r="S55" s="40"/>
      <c r="T55" s="39"/>
      <c r="U55" s="39"/>
      <c r="V55" s="28"/>
      <c r="W55" s="28"/>
      <c r="X55" s="104"/>
    </row>
    <row r="56" spans="1:24" ht="15">
      <c r="A56" s="28"/>
      <c r="B56" s="16"/>
      <c r="C56" s="34"/>
      <c r="D56" s="35"/>
      <c r="E56" s="35"/>
      <c r="F56" s="35"/>
      <c r="G56" s="28"/>
      <c r="H56" s="38"/>
      <c r="I56" s="38"/>
      <c r="J56" s="28"/>
      <c r="K56" s="28"/>
      <c r="L56" s="28"/>
      <c r="M56" s="28"/>
      <c r="N56" s="28"/>
      <c r="O56" s="37"/>
      <c r="P56" s="28"/>
      <c r="Q56" s="28"/>
      <c r="R56" s="40"/>
      <c r="S56" s="40"/>
      <c r="T56" s="39"/>
      <c r="U56" s="39"/>
      <c r="V56" s="28"/>
      <c r="W56" s="28"/>
      <c r="X56" s="104"/>
    </row>
    <row r="57" spans="1:24" ht="15">
      <c r="A57" s="28"/>
      <c r="B57" s="16"/>
      <c r="C57" s="34"/>
      <c r="D57" s="35"/>
      <c r="E57" s="35"/>
      <c r="F57" s="35"/>
      <c r="G57" s="28"/>
      <c r="H57" s="38"/>
      <c r="I57" s="38"/>
      <c r="J57" s="28"/>
      <c r="K57" s="28"/>
      <c r="L57" s="28"/>
      <c r="M57" s="28"/>
      <c r="N57" s="28"/>
      <c r="O57" s="37"/>
      <c r="P57" s="28"/>
      <c r="Q57" s="28"/>
      <c r="R57" s="40"/>
      <c r="S57" s="40"/>
      <c r="T57" s="39"/>
      <c r="U57" s="39"/>
      <c r="V57" s="28"/>
      <c r="W57" s="28"/>
      <c r="X57" s="104"/>
    </row>
    <row r="58" spans="1:24" ht="15">
      <c r="A58" s="28"/>
      <c r="B58" s="16"/>
      <c r="C58" s="34"/>
      <c r="D58" s="35"/>
      <c r="E58" s="35"/>
      <c r="F58" s="35"/>
      <c r="G58" s="28"/>
      <c r="H58" s="38"/>
      <c r="I58" s="3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39"/>
      <c r="U58" s="39"/>
      <c r="V58" s="28"/>
      <c r="W58" s="28"/>
      <c r="X58" s="104"/>
    </row>
    <row r="59" spans="1:24" ht="15">
      <c r="A59" s="28"/>
      <c r="B59" s="16"/>
      <c r="C59" s="34"/>
      <c r="D59" s="35"/>
      <c r="E59" s="35"/>
      <c r="F59" s="35"/>
      <c r="G59" s="28"/>
      <c r="H59" s="38"/>
      <c r="I59" s="3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39"/>
      <c r="U59" s="39"/>
      <c r="V59" s="28"/>
      <c r="W59" s="28"/>
      <c r="X59" s="104"/>
    </row>
    <row r="60" spans="1:24" ht="15">
      <c r="A60" s="28"/>
      <c r="B60" s="16"/>
      <c r="C60" s="34"/>
      <c r="D60" s="35"/>
      <c r="E60" s="35"/>
      <c r="F60" s="35"/>
      <c r="G60" s="28"/>
      <c r="H60" s="38"/>
      <c r="I60" s="3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39"/>
      <c r="U60" s="39"/>
      <c r="V60" s="28"/>
      <c r="W60" s="28"/>
      <c r="X60" s="104"/>
    </row>
    <row r="61" spans="1:24" ht="15">
      <c r="A61" s="28"/>
      <c r="B61" s="16"/>
      <c r="C61" s="34"/>
      <c r="D61" s="35"/>
      <c r="E61" s="35"/>
      <c r="F61" s="35"/>
      <c r="G61" s="28"/>
      <c r="H61" s="38"/>
      <c r="I61" s="3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39"/>
      <c r="U61" s="39"/>
      <c r="V61" s="28"/>
      <c r="W61" s="28"/>
      <c r="X61" s="104"/>
    </row>
    <row r="62" spans="1:24" ht="15">
      <c r="A62" s="28"/>
      <c r="B62" s="16"/>
      <c r="C62" s="34"/>
      <c r="D62" s="35"/>
      <c r="E62" s="35"/>
      <c r="F62" s="35"/>
      <c r="G62" s="28"/>
      <c r="H62" s="38"/>
      <c r="I62" s="3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39"/>
      <c r="U62" s="39"/>
      <c r="V62" s="28"/>
      <c r="W62" s="28"/>
      <c r="X62" s="104"/>
    </row>
    <row r="63" spans="1:24" ht="15">
      <c r="A63" s="28"/>
      <c r="B63" s="16"/>
      <c r="C63" s="34"/>
      <c r="D63" s="35"/>
      <c r="E63" s="35"/>
      <c r="F63" s="35"/>
      <c r="G63" s="28"/>
      <c r="H63" s="38"/>
      <c r="I63" s="3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39"/>
      <c r="U63" s="39"/>
      <c r="V63" s="28"/>
      <c r="W63" s="28"/>
      <c r="X63" s="104"/>
    </row>
    <row r="64" spans="1:24" ht="15">
      <c r="A64" s="28"/>
      <c r="B64" s="28"/>
      <c r="C64" s="34"/>
      <c r="D64" s="35"/>
      <c r="E64" s="35"/>
      <c r="F64" s="35"/>
      <c r="G64" s="28"/>
      <c r="H64" s="35"/>
      <c r="I64" s="35"/>
      <c r="J64" s="28"/>
      <c r="K64" s="28"/>
      <c r="L64" s="28"/>
      <c r="M64" s="28"/>
      <c r="N64" s="28"/>
      <c r="O64" s="120"/>
      <c r="P64" s="28"/>
      <c r="Q64" s="28"/>
      <c r="R64" s="28"/>
      <c r="S64" s="28"/>
      <c r="T64" s="39"/>
      <c r="U64" s="39"/>
      <c r="V64" s="28"/>
      <c r="W64" s="28"/>
      <c r="X64" s="93"/>
    </row>
    <row r="65" spans="1:24" ht="15">
      <c r="A65" s="28"/>
      <c r="B65" s="28"/>
      <c r="C65" s="28"/>
      <c r="D65" s="28"/>
      <c r="E65" s="3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12" t="s">
        <v>46</v>
      </c>
      <c r="Q65" s="313"/>
      <c r="R65" s="313"/>
      <c r="S65" s="314"/>
      <c r="T65" s="81">
        <f>SUM(T34:T64)</f>
        <v>0</v>
      </c>
      <c r="U65" s="81">
        <f>SUM(U36:U64)</f>
        <v>0</v>
      </c>
      <c r="V65" s="82"/>
      <c r="W65" s="82"/>
      <c r="X65" s="81">
        <f>T65-U65</f>
        <v>0</v>
      </c>
    </row>
    <row r="66" spans="1:24" ht="15">
      <c r="A66" s="54"/>
      <c r="B66" s="54"/>
      <c r="C66" s="54"/>
      <c r="D66" s="54"/>
      <c r="E66" s="8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84"/>
      <c r="Q66" s="84"/>
      <c r="R66" s="84"/>
      <c r="S66" s="84"/>
      <c r="T66" s="85"/>
      <c r="U66" s="85"/>
      <c r="V66" s="86"/>
      <c r="W66" s="86"/>
      <c r="X66" s="85"/>
    </row>
    <row r="67" spans="1:24" ht="15">
      <c r="A67" s="54"/>
      <c r="B67" s="54"/>
      <c r="C67" s="54"/>
      <c r="D67" s="54"/>
      <c r="E67" s="83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84"/>
      <c r="Q67" s="84"/>
      <c r="R67" s="84"/>
      <c r="S67" s="84"/>
      <c r="T67" s="85"/>
      <c r="U67" s="85"/>
      <c r="V67" s="86"/>
      <c r="W67" s="86"/>
      <c r="X67" s="85"/>
    </row>
    <row r="68" spans="1:24" ht="42.75" thickBot="1">
      <c r="A68" s="87" t="s">
        <v>21</v>
      </c>
      <c r="B68" s="87" t="s">
        <v>22</v>
      </c>
      <c r="C68" s="87" t="s">
        <v>23</v>
      </c>
      <c r="D68" s="87" t="s">
        <v>24</v>
      </c>
      <c r="E68" s="87" t="s">
        <v>25</v>
      </c>
      <c r="F68" s="87" t="s">
        <v>50</v>
      </c>
      <c r="G68" s="87" t="s">
        <v>27</v>
      </c>
      <c r="H68" s="88" t="s">
        <v>28</v>
      </c>
      <c r="I68" s="88" t="s">
        <v>29</v>
      </c>
      <c r="J68" s="88" t="s">
        <v>30</v>
      </c>
      <c r="K68" s="88" t="s">
        <v>31</v>
      </c>
      <c r="L68" s="88" t="s">
        <v>32</v>
      </c>
      <c r="M68" s="88" t="s">
        <v>33</v>
      </c>
      <c r="N68" s="88" t="s">
        <v>34</v>
      </c>
      <c r="O68" s="87" t="s">
        <v>35</v>
      </c>
      <c r="P68" s="88" t="s">
        <v>36</v>
      </c>
      <c r="Q68" s="88" t="s">
        <v>37</v>
      </c>
      <c r="R68" s="88" t="s">
        <v>38</v>
      </c>
      <c r="S68" s="88" t="s">
        <v>39</v>
      </c>
      <c r="T68" s="89" t="s">
        <v>40</v>
      </c>
      <c r="U68" s="87" t="s">
        <v>41</v>
      </c>
      <c r="V68" s="87" t="s">
        <v>42</v>
      </c>
      <c r="W68" s="90" t="s">
        <v>43</v>
      </c>
      <c r="X68" s="106" t="s">
        <v>44</v>
      </c>
    </row>
    <row r="69" spans="1:24" ht="15">
      <c r="A69" s="28"/>
      <c r="B69" s="16"/>
      <c r="C69" s="34"/>
      <c r="D69" s="35"/>
      <c r="E69" s="35"/>
      <c r="F69" s="35"/>
      <c r="G69" s="28"/>
      <c r="H69" s="38"/>
      <c r="I69" s="38"/>
      <c r="J69" s="28"/>
      <c r="K69" s="28"/>
      <c r="L69" s="28"/>
      <c r="M69" s="28"/>
      <c r="N69" s="28"/>
      <c r="O69" s="37"/>
      <c r="P69" s="28"/>
      <c r="Q69" s="28"/>
      <c r="R69" s="40"/>
      <c r="S69" s="40"/>
      <c r="T69" s="39"/>
      <c r="U69" s="39"/>
      <c r="V69" s="101"/>
      <c r="W69" s="102"/>
      <c r="X69" s="93"/>
    </row>
    <row r="70" spans="1:24" ht="15">
      <c r="A70" s="28"/>
      <c r="B70" s="16"/>
      <c r="C70" s="34"/>
      <c r="D70" s="35"/>
      <c r="E70" s="35"/>
      <c r="F70" s="35"/>
      <c r="G70" s="28"/>
      <c r="H70" s="38"/>
      <c r="I70" s="38"/>
      <c r="J70" s="28"/>
      <c r="K70" s="28"/>
      <c r="L70" s="28"/>
      <c r="M70" s="28"/>
      <c r="N70" s="28"/>
      <c r="O70" s="37"/>
      <c r="P70" s="28"/>
      <c r="Q70" s="28"/>
      <c r="R70" s="28"/>
      <c r="S70" s="28"/>
      <c r="T70" s="39"/>
      <c r="U70" s="39"/>
      <c r="V70" s="16"/>
      <c r="W70" s="80"/>
      <c r="X70" s="93"/>
    </row>
    <row r="71" spans="1:24" ht="15">
      <c r="A71" s="28"/>
      <c r="B71" s="16"/>
      <c r="C71" s="34"/>
      <c r="D71" s="35"/>
      <c r="E71" s="35"/>
      <c r="F71" s="35"/>
      <c r="G71" s="28"/>
      <c r="H71" s="38"/>
      <c r="I71" s="38"/>
      <c r="J71" s="28"/>
      <c r="K71" s="28"/>
      <c r="L71" s="28"/>
      <c r="M71" s="28"/>
      <c r="N71" s="28"/>
      <c r="O71" s="37"/>
      <c r="P71" s="28"/>
      <c r="Q71" s="28"/>
      <c r="R71" s="28"/>
      <c r="S71" s="28"/>
      <c r="T71" s="39"/>
      <c r="U71" s="39"/>
      <c r="V71" s="28"/>
      <c r="W71" s="80"/>
      <c r="X71" s="93"/>
    </row>
    <row r="72" spans="1:24" ht="15">
      <c r="A72" s="28"/>
      <c r="B72" s="16"/>
      <c r="C72" s="34"/>
      <c r="D72" s="35"/>
      <c r="E72" s="35"/>
      <c r="F72" s="35"/>
      <c r="G72" s="28"/>
      <c r="H72" s="38"/>
      <c r="I72" s="38"/>
      <c r="J72" s="28"/>
      <c r="K72" s="28"/>
      <c r="L72" s="28"/>
      <c r="M72" s="28"/>
      <c r="N72" s="28"/>
      <c r="O72" s="37"/>
      <c r="P72" s="28"/>
      <c r="Q72" s="28"/>
      <c r="R72" s="28"/>
      <c r="S72" s="28"/>
      <c r="T72" s="39"/>
      <c r="U72" s="39"/>
      <c r="V72" s="28"/>
      <c r="W72" s="80"/>
      <c r="X72" s="93"/>
    </row>
    <row r="73" spans="1:24" ht="15">
      <c r="A73" s="28"/>
      <c r="B73" s="16"/>
      <c r="C73" s="34"/>
      <c r="D73" s="35"/>
      <c r="E73" s="35"/>
      <c r="F73" s="35"/>
      <c r="G73" s="28"/>
      <c r="H73" s="38"/>
      <c r="I73" s="38"/>
      <c r="J73" s="28"/>
      <c r="K73" s="28"/>
      <c r="L73" s="28"/>
      <c r="M73" s="28"/>
      <c r="N73" s="28"/>
      <c r="O73" s="37"/>
      <c r="P73" s="28"/>
      <c r="Q73" s="28"/>
      <c r="R73" s="28"/>
      <c r="S73" s="28"/>
      <c r="T73" s="39"/>
      <c r="U73" s="39"/>
      <c r="V73" s="28"/>
      <c r="W73" s="80"/>
      <c r="X73" s="93"/>
    </row>
    <row r="74" spans="1:24" ht="15">
      <c r="A74" s="28"/>
      <c r="B74" s="16"/>
      <c r="C74" s="34"/>
      <c r="D74" s="35"/>
      <c r="E74" s="35"/>
      <c r="F74" s="35"/>
      <c r="G74" s="28"/>
      <c r="H74" s="38"/>
      <c r="I74" s="38"/>
      <c r="J74" s="28"/>
      <c r="K74" s="28"/>
      <c r="L74" s="28"/>
      <c r="M74" s="28"/>
      <c r="N74" s="28"/>
      <c r="O74" s="37"/>
      <c r="P74" s="28"/>
      <c r="Q74" s="28"/>
      <c r="R74" s="28"/>
      <c r="S74" s="28"/>
      <c r="T74" s="39"/>
      <c r="U74" s="39"/>
      <c r="V74" s="28"/>
      <c r="W74" s="80"/>
      <c r="X74" s="93"/>
    </row>
    <row r="75" spans="1:24" ht="15">
      <c r="A75" s="28"/>
      <c r="B75" s="16"/>
      <c r="C75" s="34"/>
      <c r="D75" s="35"/>
      <c r="E75" s="35"/>
      <c r="F75" s="35"/>
      <c r="G75" s="28"/>
      <c r="H75" s="38"/>
      <c r="I75" s="38"/>
      <c r="J75" s="28"/>
      <c r="K75" s="28"/>
      <c r="L75" s="28"/>
      <c r="M75" s="28"/>
      <c r="N75" s="28"/>
      <c r="O75" s="37"/>
      <c r="P75" s="28"/>
      <c r="Q75" s="28"/>
      <c r="R75" s="28"/>
      <c r="S75" s="28"/>
      <c r="T75" s="39"/>
      <c r="U75" s="39"/>
      <c r="V75" s="28"/>
      <c r="W75" s="80"/>
      <c r="X75" s="93"/>
    </row>
    <row r="76" spans="1:24" ht="15">
      <c r="A76" s="28"/>
      <c r="B76" s="16"/>
      <c r="C76" s="34"/>
      <c r="D76" s="35"/>
      <c r="E76" s="35"/>
      <c r="F76" s="35"/>
      <c r="G76" s="28"/>
      <c r="H76" s="38"/>
      <c r="I76" s="38"/>
      <c r="J76" s="28"/>
      <c r="K76" s="28"/>
      <c r="L76" s="28"/>
      <c r="M76" s="28"/>
      <c r="N76" s="28"/>
      <c r="O76" s="37"/>
      <c r="P76" s="28"/>
      <c r="Q76" s="28"/>
      <c r="R76" s="28"/>
      <c r="S76" s="28"/>
      <c r="T76" s="39"/>
      <c r="U76" s="39"/>
      <c r="V76" s="28"/>
      <c r="W76" s="80"/>
      <c r="X76" s="93"/>
    </row>
    <row r="77" spans="1:24" ht="15">
      <c r="A77" s="28"/>
      <c r="B77" s="16"/>
      <c r="C77" s="34"/>
      <c r="D77" s="35"/>
      <c r="E77" s="35"/>
      <c r="F77" s="35"/>
      <c r="G77" s="28"/>
      <c r="H77" s="38"/>
      <c r="I77" s="38"/>
      <c r="J77" s="28"/>
      <c r="K77" s="28"/>
      <c r="L77" s="28"/>
      <c r="M77" s="28"/>
      <c r="N77" s="28"/>
      <c r="O77" s="37"/>
      <c r="P77" s="28"/>
      <c r="Q77" s="28"/>
      <c r="R77" s="28"/>
      <c r="S77" s="28"/>
      <c r="T77" s="39"/>
      <c r="U77" s="39"/>
      <c r="V77" s="28"/>
      <c r="W77" s="80"/>
      <c r="X77" s="93"/>
    </row>
    <row r="78" spans="1:24" ht="15">
      <c r="A78" s="28"/>
      <c r="B78" s="16"/>
      <c r="C78" s="34"/>
      <c r="D78" s="35"/>
      <c r="E78" s="35"/>
      <c r="F78" s="35"/>
      <c r="G78" s="28"/>
      <c r="H78" s="38"/>
      <c r="I78" s="38"/>
      <c r="J78" s="28"/>
      <c r="K78" s="28"/>
      <c r="L78" s="28"/>
      <c r="M78" s="28"/>
      <c r="N78" s="28"/>
      <c r="O78" s="37"/>
      <c r="P78" s="28"/>
      <c r="Q78" s="28"/>
      <c r="R78" s="28"/>
      <c r="S78" s="28"/>
      <c r="T78" s="39"/>
      <c r="U78" s="39"/>
      <c r="V78" s="28"/>
      <c r="W78" s="28"/>
      <c r="X78" s="93"/>
    </row>
    <row r="79" spans="1:24" ht="15">
      <c r="A79" s="28"/>
      <c r="B79" s="16"/>
      <c r="C79" s="34"/>
      <c r="D79" s="35"/>
      <c r="E79" s="35"/>
      <c r="F79" s="35"/>
      <c r="G79" s="28"/>
      <c r="H79" s="38"/>
      <c r="I79" s="38"/>
      <c r="J79" s="28"/>
      <c r="K79" s="28"/>
      <c r="L79" s="28"/>
      <c r="M79" s="28"/>
      <c r="N79" s="28"/>
      <c r="O79" s="37"/>
      <c r="P79" s="28"/>
      <c r="Q79" s="28"/>
      <c r="R79" s="28"/>
      <c r="S79" s="28"/>
      <c r="T79" s="39"/>
      <c r="U79" s="39"/>
      <c r="V79" s="28"/>
      <c r="W79" s="28"/>
      <c r="X79" s="93"/>
    </row>
    <row r="80" spans="1:24" ht="15">
      <c r="A80" s="28"/>
      <c r="B80" s="16"/>
      <c r="C80" s="34"/>
      <c r="D80" s="35"/>
      <c r="E80" s="35"/>
      <c r="F80" s="35"/>
      <c r="G80" s="28"/>
      <c r="H80" s="38"/>
      <c r="I80" s="38"/>
      <c r="J80" s="28"/>
      <c r="K80" s="28"/>
      <c r="L80" s="28"/>
      <c r="M80" s="28"/>
      <c r="N80" s="28"/>
      <c r="O80" s="37"/>
      <c r="P80" s="28"/>
      <c r="Q80" s="28"/>
      <c r="R80" s="28"/>
      <c r="S80" s="28"/>
      <c r="T80" s="39"/>
      <c r="U80" s="39"/>
      <c r="V80" s="28"/>
      <c r="W80" s="28"/>
      <c r="X80" s="93"/>
    </row>
    <row r="81" spans="1:24" ht="15">
      <c r="A81" s="28"/>
      <c r="B81" s="16"/>
      <c r="C81" s="34"/>
      <c r="D81" s="35"/>
      <c r="E81" s="35"/>
      <c r="F81" s="35"/>
      <c r="G81" s="28"/>
      <c r="H81" s="38"/>
      <c r="I81" s="38"/>
      <c r="J81" s="28"/>
      <c r="K81" s="28"/>
      <c r="L81" s="28"/>
      <c r="M81" s="28"/>
      <c r="N81" s="28"/>
      <c r="O81" s="37"/>
      <c r="P81" s="28"/>
      <c r="Q81" s="28"/>
      <c r="R81" s="28"/>
      <c r="S81" s="28"/>
      <c r="T81" s="39"/>
      <c r="U81" s="39"/>
      <c r="V81" s="28"/>
      <c r="W81" s="28"/>
      <c r="X81" s="93"/>
    </row>
    <row r="82" spans="1:24" ht="15">
      <c r="A82" s="28"/>
      <c r="B82" s="16"/>
      <c r="C82" s="34"/>
      <c r="D82" s="35"/>
      <c r="E82" s="35"/>
      <c r="F82" s="35"/>
      <c r="G82" s="28"/>
      <c r="H82" s="38"/>
      <c r="I82" s="38"/>
      <c r="J82" s="28"/>
      <c r="K82" s="28"/>
      <c r="L82" s="28"/>
      <c r="M82" s="28"/>
      <c r="N82" s="28"/>
      <c r="O82" s="37"/>
      <c r="P82" s="28"/>
      <c r="Q82" s="28"/>
      <c r="R82" s="28"/>
      <c r="S82" s="28"/>
      <c r="T82" s="39"/>
      <c r="U82" s="39"/>
      <c r="V82" s="28"/>
      <c r="W82" s="28"/>
      <c r="X82" s="93"/>
    </row>
    <row r="83" spans="1:24" ht="15">
      <c r="A83" s="28"/>
      <c r="B83" s="16"/>
      <c r="C83" s="34"/>
      <c r="D83" s="35"/>
      <c r="E83" s="35"/>
      <c r="F83" s="35"/>
      <c r="G83" s="28"/>
      <c r="H83" s="38"/>
      <c r="I83" s="38"/>
      <c r="J83" s="28"/>
      <c r="K83" s="28"/>
      <c r="L83" s="28"/>
      <c r="M83" s="28"/>
      <c r="N83" s="28"/>
      <c r="O83" s="37"/>
      <c r="P83" s="28"/>
      <c r="Q83" s="28"/>
      <c r="R83" s="28"/>
      <c r="S83" s="28"/>
      <c r="T83" s="39"/>
      <c r="U83" s="39"/>
      <c r="V83" s="28"/>
      <c r="W83" s="28"/>
      <c r="X83" s="93"/>
    </row>
    <row r="84" spans="1:24" ht="15">
      <c r="A84" s="28"/>
      <c r="B84" s="16"/>
      <c r="C84" s="34"/>
      <c r="D84" s="35"/>
      <c r="E84" s="35"/>
      <c r="F84" s="35"/>
      <c r="G84" s="28"/>
      <c r="H84" s="38"/>
      <c r="I84" s="38"/>
      <c r="J84" s="28"/>
      <c r="K84" s="28"/>
      <c r="L84" s="28"/>
      <c r="M84" s="28"/>
      <c r="N84" s="28"/>
      <c r="O84" s="37"/>
      <c r="P84" s="28"/>
      <c r="Q84" s="28"/>
      <c r="R84" s="28"/>
      <c r="S84" s="28"/>
      <c r="T84" s="39"/>
      <c r="U84" s="39"/>
      <c r="V84" s="28"/>
      <c r="W84" s="28"/>
      <c r="X84" s="93"/>
    </row>
    <row r="85" spans="1:24" ht="15">
      <c r="A85" s="28"/>
      <c r="B85" s="16"/>
      <c r="C85" s="34"/>
      <c r="D85" s="35"/>
      <c r="E85" s="35"/>
      <c r="F85" s="35"/>
      <c r="G85" s="28"/>
      <c r="H85" s="38"/>
      <c r="I85" s="38"/>
      <c r="J85" s="28"/>
      <c r="K85" s="28"/>
      <c r="L85" s="28"/>
      <c r="M85" s="28"/>
      <c r="N85" s="28"/>
      <c r="O85" s="37"/>
      <c r="P85" s="28"/>
      <c r="Q85" s="28"/>
      <c r="R85" s="28"/>
      <c r="S85" s="28"/>
      <c r="T85" s="39"/>
      <c r="U85" s="39"/>
      <c r="V85" s="28"/>
      <c r="W85" s="28"/>
      <c r="X85" s="93"/>
    </row>
    <row r="86" spans="1:24" ht="15">
      <c r="A86" s="28"/>
      <c r="B86" s="16"/>
      <c r="C86" s="34"/>
      <c r="D86" s="35"/>
      <c r="E86" s="35"/>
      <c r="F86" s="35"/>
      <c r="G86" s="28"/>
      <c r="H86" s="38"/>
      <c r="I86" s="38"/>
      <c r="J86" s="28"/>
      <c r="K86" s="28"/>
      <c r="L86" s="28"/>
      <c r="M86" s="28"/>
      <c r="N86" s="28"/>
      <c r="O86" s="37"/>
      <c r="P86" s="28"/>
      <c r="Q86" s="28"/>
      <c r="R86" s="28"/>
      <c r="S86" s="28"/>
      <c r="T86" s="39"/>
      <c r="U86" s="39"/>
      <c r="V86" s="28"/>
      <c r="W86" s="28"/>
      <c r="X86" s="93"/>
    </row>
    <row r="87" spans="1:24" ht="15">
      <c r="A87" s="28"/>
      <c r="B87" s="16"/>
      <c r="C87" s="34"/>
      <c r="D87" s="35"/>
      <c r="E87" s="35"/>
      <c r="F87" s="35"/>
      <c r="G87" s="28"/>
      <c r="H87" s="38"/>
      <c r="I87" s="38"/>
      <c r="J87" s="28"/>
      <c r="K87" s="28"/>
      <c r="L87" s="28"/>
      <c r="M87" s="28"/>
      <c r="N87" s="28"/>
      <c r="O87" s="37"/>
      <c r="P87" s="28"/>
      <c r="Q87" s="28"/>
      <c r="R87" s="28"/>
      <c r="S87" s="28"/>
      <c r="T87" s="39"/>
      <c r="U87" s="39"/>
      <c r="V87" s="28"/>
      <c r="W87" s="28"/>
      <c r="X87" s="93"/>
    </row>
    <row r="88" spans="1:24" ht="15">
      <c r="A88" s="28"/>
      <c r="B88" s="16"/>
      <c r="C88" s="34"/>
      <c r="D88" s="35"/>
      <c r="E88" s="35"/>
      <c r="F88" s="35"/>
      <c r="G88" s="28"/>
      <c r="H88" s="38"/>
      <c r="I88" s="38"/>
      <c r="J88" s="28"/>
      <c r="K88" s="28"/>
      <c r="L88" s="28"/>
      <c r="M88" s="28"/>
      <c r="N88" s="28"/>
      <c r="O88" s="37"/>
      <c r="P88" s="28"/>
      <c r="Q88" s="28"/>
      <c r="R88" s="28"/>
      <c r="S88" s="28"/>
      <c r="T88" s="39"/>
      <c r="U88" s="39"/>
      <c r="V88" s="28"/>
      <c r="W88" s="28"/>
      <c r="X88" s="93"/>
    </row>
    <row r="89" spans="1:24" ht="15">
      <c r="A89" s="28"/>
      <c r="B89" s="16"/>
      <c r="C89" s="34"/>
      <c r="D89" s="35"/>
      <c r="E89" s="35"/>
      <c r="F89" s="35"/>
      <c r="G89" s="28"/>
      <c r="H89" s="38"/>
      <c r="I89" s="38"/>
      <c r="J89" s="28"/>
      <c r="K89" s="28"/>
      <c r="L89" s="28"/>
      <c r="M89" s="28"/>
      <c r="N89" s="28"/>
      <c r="O89" s="37"/>
      <c r="P89" s="28"/>
      <c r="Q89" s="28"/>
      <c r="R89" s="40"/>
      <c r="S89" s="40"/>
      <c r="T89" s="39"/>
      <c r="U89" s="39"/>
      <c r="V89" s="28"/>
      <c r="W89" s="28"/>
      <c r="X89" s="104"/>
    </row>
    <row r="90" spans="1:24" ht="15">
      <c r="A90" s="28"/>
      <c r="B90" s="16"/>
      <c r="C90" s="34"/>
      <c r="D90" s="35"/>
      <c r="E90" s="35"/>
      <c r="F90" s="35"/>
      <c r="G90" s="28"/>
      <c r="H90" s="38"/>
      <c r="I90" s="38"/>
      <c r="J90" s="28"/>
      <c r="K90" s="28"/>
      <c r="L90" s="28"/>
      <c r="M90" s="28"/>
      <c r="N90" s="28"/>
      <c r="O90" s="37"/>
      <c r="P90" s="28"/>
      <c r="Q90" s="28"/>
      <c r="R90" s="40"/>
      <c r="S90" s="40"/>
      <c r="T90" s="39"/>
      <c r="U90" s="39"/>
      <c r="V90" s="28"/>
      <c r="W90" s="28"/>
      <c r="X90" s="104"/>
    </row>
    <row r="91" spans="1:24" ht="15">
      <c r="A91" s="28"/>
      <c r="B91" s="16"/>
      <c r="C91" s="34"/>
      <c r="D91" s="35"/>
      <c r="E91" s="35"/>
      <c r="F91" s="35"/>
      <c r="G91" s="28"/>
      <c r="H91" s="38"/>
      <c r="I91" s="38"/>
      <c r="J91" s="28"/>
      <c r="K91" s="28"/>
      <c r="L91" s="28"/>
      <c r="M91" s="28"/>
      <c r="N91" s="28"/>
      <c r="O91" s="37"/>
      <c r="P91" s="28"/>
      <c r="Q91" s="28"/>
      <c r="R91" s="40"/>
      <c r="S91" s="40"/>
      <c r="T91" s="39"/>
      <c r="U91" s="39"/>
      <c r="V91" s="28"/>
      <c r="W91" s="28"/>
      <c r="X91" s="104"/>
    </row>
    <row r="92" spans="1:24" ht="15">
      <c r="A92" s="28"/>
      <c r="B92" s="16"/>
      <c r="C92" s="34"/>
      <c r="D92" s="35"/>
      <c r="E92" s="35"/>
      <c r="F92" s="35"/>
      <c r="G92" s="28"/>
      <c r="H92" s="38"/>
      <c r="I92" s="38"/>
      <c r="J92" s="28"/>
      <c r="K92" s="28"/>
      <c r="L92" s="28"/>
      <c r="M92" s="28"/>
      <c r="N92" s="28"/>
      <c r="O92" s="37"/>
      <c r="P92" s="28"/>
      <c r="Q92" s="28"/>
      <c r="R92" s="40"/>
      <c r="S92" s="40"/>
      <c r="T92" s="39"/>
      <c r="U92" s="39"/>
      <c r="V92" s="28"/>
      <c r="W92" s="28"/>
      <c r="X92" s="104"/>
    </row>
    <row r="93" spans="1:24" ht="15">
      <c r="A93" s="28"/>
      <c r="B93" s="16"/>
      <c r="C93" s="34"/>
      <c r="D93" s="35"/>
      <c r="E93" s="35"/>
      <c r="F93" s="35"/>
      <c r="G93" s="28"/>
      <c r="H93" s="38"/>
      <c r="I93" s="38"/>
      <c r="J93" s="28"/>
      <c r="K93" s="28"/>
      <c r="L93" s="28"/>
      <c r="M93" s="28"/>
      <c r="N93" s="28"/>
      <c r="O93" s="37"/>
      <c r="P93" s="28"/>
      <c r="Q93" s="28"/>
      <c r="R93" s="28"/>
      <c r="S93" s="28"/>
      <c r="T93" s="39"/>
      <c r="U93" s="39"/>
      <c r="V93" s="28"/>
      <c r="W93" s="28"/>
      <c r="X93" s="104"/>
    </row>
    <row r="94" spans="1:24" ht="15">
      <c r="A94" s="28"/>
      <c r="B94" s="16"/>
      <c r="C94" s="34"/>
      <c r="D94" s="35"/>
      <c r="E94" s="35"/>
      <c r="F94" s="35"/>
      <c r="G94" s="28"/>
      <c r="H94" s="38"/>
      <c r="I94" s="38"/>
      <c r="J94" s="28"/>
      <c r="K94" s="28"/>
      <c r="L94" s="28"/>
      <c r="M94" s="28"/>
      <c r="N94" s="28"/>
      <c r="O94" s="37"/>
      <c r="P94" s="28"/>
      <c r="Q94" s="28"/>
      <c r="R94" s="40"/>
      <c r="S94" s="40"/>
      <c r="T94" s="39"/>
      <c r="U94" s="39"/>
      <c r="V94" s="28"/>
      <c r="W94" s="28"/>
      <c r="X94" s="104"/>
    </row>
    <row r="95" spans="1:24" ht="15">
      <c r="A95" s="28"/>
      <c r="B95" s="16"/>
      <c r="C95" s="34"/>
      <c r="D95" s="35"/>
      <c r="E95" s="35"/>
      <c r="F95" s="35"/>
      <c r="G95" s="28"/>
      <c r="H95" s="38"/>
      <c r="I95" s="38"/>
      <c r="J95" s="28"/>
      <c r="K95" s="28"/>
      <c r="L95" s="28"/>
      <c r="M95" s="28"/>
      <c r="N95" s="28"/>
      <c r="O95" s="37"/>
      <c r="P95" s="28"/>
      <c r="Q95" s="28"/>
      <c r="R95" s="40"/>
      <c r="S95" s="40"/>
      <c r="T95" s="39"/>
      <c r="U95" s="39"/>
      <c r="V95" s="28"/>
      <c r="W95" s="28"/>
      <c r="X95" s="104"/>
    </row>
    <row r="96" spans="1:24" ht="15">
      <c r="A96" s="28"/>
      <c r="B96" s="16"/>
      <c r="C96" s="34"/>
      <c r="D96" s="35"/>
      <c r="E96" s="35"/>
      <c r="F96" s="35"/>
      <c r="G96" s="28"/>
      <c r="H96" s="38"/>
      <c r="I96" s="38"/>
      <c r="J96" s="28"/>
      <c r="K96" s="28"/>
      <c r="L96" s="28"/>
      <c r="M96" s="28"/>
      <c r="N96" s="28"/>
      <c r="O96" s="37"/>
      <c r="P96" s="28"/>
      <c r="Q96" s="28"/>
      <c r="R96" s="40"/>
      <c r="S96" s="40"/>
      <c r="T96" s="39"/>
      <c r="U96" s="39"/>
      <c r="V96" s="28"/>
      <c r="W96" s="28"/>
      <c r="X96" s="104"/>
    </row>
    <row r="97" spans="1:24" ht="15">
      <c r="A97" s="28"/>
      <c r="B97" s="16"/>
      <c r="C97" s="34"/>
      <c r="D97" s="35"/>
      <c r="E97" s="35"/>
      <c r="F97" s="35"/>
      <c r="G97" s="28"/>
      <c r="H97" s="38"/>
      <c r="I97" s="38"/>
      <c r="J97" s="28"/>
      <c r="K97" s="28"/>
      <c r="L97" s="28"/>
      <c r="M97" s="28"/>
      <c r="N97" s="28"/>
      <c r="O97" s="37"/>
      <c r="P97" s="28"/>
      <c r="Q97" s="28"/>
      <c r="R97" s="40"/>
      <c r="S97" s="40"/>
      <c r="T97" s="39"/>
      <c r="U97" s="39"/>
      <c r="V97" s="28"/>
      <c r="W97" s="28"/>
      <c r="X97" s="104"/>
    </row>
    <row r="98" spans="1:24" ht="15">
      <c r="A98" s="28"/>
      <c r="B98" s="16"/>
      <c r="C98" s="34"/>
      <c r="D98" s="35"/>
      <c r="E98" s="35"/>
      <c r="F98" s="35"/>
      <c r="G98" s="28"/>
      <c r="H98" s="38"/>
      <c r="I98" s="38"/>
      <c r="J98" s="28"/>
      <c r="K98" s="28"/>
      <c r="L98" s="28"/>
      <c r="M98" s="28"/>
      <c r="N98" s="28"/>
      <c r="O98" s="37"/>
      <c r="P98" s="28"/>
      <c r="Q98" s="28"/>
      <c r="R98" s="40"/>
      <c r="S98" s="40"/>
      <c r="T98" s="39"/>
      <c r="U98" s="39"/>
      <c r="V98" s="28"/>
      <c r="W98" s="28"/>
      <c r="X98" s="104"/>
    </row>
    <row r="99" spans="1:24" ht="15">
      <c r="A99" s="28"/>
      <c r="B99" s="16"/>
      <c r="C99" s="34"/>
      <c r="D99" s="35"/>
      <c r="E99" s="35"/>
      <c r="F99" s="35"/>
      <c r="G99" s="28"/>
      <c r="H99" s="38"/>
      <c r="I99" s="38"/>
      <c r="J99" s="28"/>
      <c r="K99" s="28"/>
      <c r="L99" s="28"/>
      <c r="M99" s="28"/>
      <c r="N99" s="28"/>
      <c r="O99" s="37"/>
      <c r="P99" s="111"/>
      <c r="Q99" s="28"/>
      <c r="R99" s="112"/>
      <c r="S99" s="113"/>
      <c r="T99" s="39"/>
      <c r="U99" s="39"/>
      <c r="V99" s="28"/>
      <c r="W99" s="28"/>
      <c r="X99" s="104"/>
    </row>
    <row r="100" spans="1:24" ht="15">
      <c r="A100" s="28"/>
      <c r="B100" s="16"/>
      <c r="C100" s="34"/>
      <c r="D100" s="35"/>
      <c r="E100" s="35"/>
      <c r="F100" s="35"/>
      <c r="G100" s="28"/>
      <c r="H100" s="38"/>
      <c r="I100" s="38"/>
      <c r="J100" s="28"/>
      <c r="K100" s="28"/>
      <c r="L100" s="28"/>
      <c r="M100" s="28"/>
      <c r="N100" s="28"/>
      <c r="O100" s="37"/>
      <c r="P100" s="111"/>
      <c r="Q100" s="28"/>
      <c r="R100" s="112"/>
      <c r="S100" s="113"/>
      <c r="T100" s="39"/>
      <c r="U100" s="39"/>
      <c r="V100" s="28"/>
      <c r="W100" s="28"/>
      <c r="X100" s="104"/>
    </row>
    <row r="101" spans="1:24" ht="15">
      <c r="A101" s="28"/>
      <c r="B101" s="28"/>
      <c r="C101" s="28"/>
      <c r="D101" s="28"/>
      <c r="E101" s="3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12"/>
      <c r="Q101" s="313"/>
      <c r="R101" s="313"/>
      <c r="S101" s="314"/>
      <c r="T101" s="81"/>
      <c r="U101" s="81"/>
      <c r="V101" s="82"/>
      <c r="W101" s="82"/>
      <c r="X101" s="81"/>
    </row>
    <row r="102" spans="1:24" ht="15">
      <c r="A102" s="28"/>
      <c r="B102" s="26"/>
      <c r="C102" s="26"/>
      <c r="D102" s="26"/>
      <c r="E102" s="32"/>
      <c r="F102" s="26"/>
      <c r="G102" s="26"/>
      <c r="H102" s="26"/>
      <c r="I102" s="26"/>
      <c r="J102" s="26"/>
      <c r="K102" s="26"/>
      <c r="L102" s="26"/>
      <c r="M102" s="26"/>
      <c r="N102" s="26"/>
      <c r="O102" s="43" t="s">
        <v>72</v>
      </c>
      <c r="P102" s="300" t="s">
        <v>48</v>
      </c>
      <c r="Q102" s="301"/>
      <c r="R102" s="301"/>
      <c r="S102" s="302"/>
      <c r="T102" s="42"/>
      <c r="U102" s="43"/>
      <c r="V102" s="43"/>
      <c r="W102" s="43"/>
      <c r="X102" s="43"/>
    </row>
    <row r="103" spans="1:24" ht="15">
      <c r="A103" s="54"/>
      <c r="B103" s="54"/>
      <c r="C103" s="95"/>
      <c r="D103" s="96"/>
      <c r="E103" s="96"/>
      <c r="F103" s="96"/>
      <c r="G103" s="54"/>
      <c r="H103" s="96"/>
      <c r="I103" s="96"/>
      <c r="J103" s="54"/>
      <c r="K103" s="54"/>
      <c r="L103" s="54"/>
      <c r="M103" s="54"/>
      <c r="N103" s="54"/>
      <c r="O103" s="97"/>
      <c r="P103" s="54"/>
      <c r="Q103" s="54"/>
      <c r="R103" s="54"/>
      <c r="S103" s="54"/>
      <c r="T103" s="98"/>
      <c r="U103" s="98"/>
      <c r="V103" s="54"/>
      <c r="W103" s="54"/>
      <c r="X103" s="99"/>
    </row>
    <row r="104" spans="1:24" ht="15">
      <c r="A104" s="54"/>
      <c r="B104" s="54"/>
      <c r="C104" s="54"/>
      <c r="D104" s="54"/>
      <c r="E104" s="83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84"/>
      <c r="Q104" s="84"/>
      <c r="R104" s="84"/>
      <c r="S104" s="84"/>
      <c r="T104" s="85"/>
      <c r="U104" s="85"/>
      <c r="V104" s="86"/>
      <c r="W104" s="86"/>
      <c r="X104" s="85"/>
    </row>
    <row r="105" spans="1:24" ht="42">
      <c r="A105" s="118" t="s">
        <v>21</v>
      </c>
      <c r="B105" s="35" t="s">
        <v>22</v>
      </c>
      <c r="C105" s="35" t="s">
        <v>23</v>
      </c>
      <c r="D105" s="35" t="s">
        <v>24</v>
      </c>
      <c r="E105" s="35" t="s">
        <v>25</v>
      </c>
      <c r="F105" s="35" t="s">
        <v>50</v>
      </c>
      <c r="G105" s="35" t="s">
        <v>27</v>
      </c>
      <c r="H105" s="92" t="s">
        <v>28</v>
      </c>
      <c r="I105" s="92" t="s">
        <v>29</v>
      </c>
      <c r="J105" s="92" t="s">
        <v>30</v>
      </c>
      <c r="K105" s="92" t="s">
        <v>31</v>
      </c>
      <c r="L105" s="92" t="s">
        <v>32</v>
      </c>
      <c r="M105" s="92" t="s">
        <v>33</v>
      </c>
      <c r="N105" s="92" t="s">
        <v>34</v>
      </c>
      <c r="O105" s="35" t="s">
        <v>35</v>
      </c>
      <c r="P105" s="92" t="s">
        <v>36</v>
      </c>
      <c r="Q105" s="92" t="s">
        <v>37</v>
      </c>
      <c r="R105" s="92" t="s">
        <v>38</v>
      </c>
      <c r="S105" s="92" t="s">
        <v>39</v>
      </c>
      <c r="T105" s="93" t="s">
        <v>40</v>
      </c>
      <c r="U105" s="35" t="s">
        <v>41</v>
      </c>
      <c r="V105" s="35" t="s">
        <v>42</v>
      </c>
      <c r="W105" s="94" t="s">
        <v>43</v>
      </c>
      <c r="X105" s="93" t="s">
        <v>44</v>
      </c>
    </row>
    <row r="106" spans="1:24" ht="15">
      <c r="A106" s="38"/>
      <c r="B106" s="16"/>
      <c r="C106" s="35"/>
      <c r="D106" s="35"/>
      <c r="E106" s="35"/>
      <c r="F106" s="35"/>
      <c r="G106" s="35"/>
      <c r="H106" s="38"/>
      <c r="I106" s="38"/>
      <c r="J106" s="92"/>
      <c r="K106" s="92"/>
      <c r="L106" s="92"/>
      <c r="M106" s="92"/>
      <c r="N106" s="92"/>
      <c r="O106" s="37"/>
      <c r="P106" s="92"/>
      <c r="Q106" s="28"/>
      <c r="R106" s="92"/>
      <c r="S106" s="92"/>
      <c r="T106" s="39"/>
      <c r="U106" s="119"/>
      <c r="V106" s="38"/>
      <c r="W106" s="103"/>
      <c r="X106" s="104"/>
    </row>
    <row r="107" spans="1:24" ht="15">
      <c r="A107" s="38"/>
      <c r="B107" s="16"/>
      <c r="C107" s="35"/>
      <c r="D107" s="35"/>
      <c r="E107" s="35"/>
      <c r="F107" s="35"/>
      <c r="G107" s="35"/>
      <c r="H107" s="38"/>
      <c r="I107" s="38"/>
      <c r="J107" s="92"/>
      <c r="K107" s="92"/>
      <c r="L107" s="92"/>
      <c r="M107" s="92"/>
      <c r="N107" s="92"/>
      <c r="O107" s="37"/>
      <c r="P107" s="92"/>
      <c r="Q107" s="28"/>
      <c r="R107" s="92"/>
      <c r="S107" s="92"/>
      <c r="T107" s="39"/>
      <c r="U107" s="119"/>
      <c r="V107" s="38"/>
      <c r="W107" s="103"/>
      <c r="X107" s="104"/>
    </row>
    <row r="108" spans="1:24" ht="15">
      <c r="A108" s="16"/>
      <c r="B108" s="16"/>
      <c r="C108" s="34"/>
      <c r="D108" s="35"/>
      <c r="E108" s="35"/>
      <c r="F108" s="35"/>
      <c r="G108" s="28"/>
      <c r="H108" s="38"/>
      <c r="I108" s="38"/>
      <c r="J108" s="28"/>
      <c r="K108" s="28"/>
      <c r="L108" s="28"/>
      <c r="M108" s="28"/>
      <c r="N108" s="28"/>
      <c r="O108" s="37"/>
      <c r="P108" s="28"/>
      <c r="Q108" s="28"/>
      <c r="R108" s="28"/>
      <c r="S108" s="28"/>
      <c r="T108" s="39"/>
      <c r="U108" s="91"/>
      <c r="V108" s="16"/>
      <c r="W108" s="80"/>
      <c r="X108" s="104"/>
    </row>
    <row r="109" spans="1:24" ht="15">
      <c r="A109" s="16"/>
      <c r="B109" s="16"/>
      <c r="C109" s="34"/>
      <c r="D109" s="35"/>
      <c r="E109" s="35"/>
      <c r="F109" s="35"/>
      <c r="G109" s="28"/>
      <c r="H109" s="38"/>
      <c r="I109" s="38"/>
      <c r="J109" s="28"/>
      <c r="K109" s="28"/>
      <c r="L109" s="28"/>
      <c r="M109" s="28"/>
      <c r="N109" s="28"/>
      <c r="O109" s="37"/>
      <c r="P109" s="28"/>
      <c r="Q109" s="28"/>
      <c r="R109" s="28"/>
      <c r="S109" s="28"/>
      <c r="T109" s="39"/>
      <c r="U109" s="39"/>
      <c r="V109" s="28"/>
      <c r="W109" s="80"/>
      <c r="X109" s="104"/>
    </row>
    <row r="110" spans="1:24" ht="15">
      <c r="A110" s="16"/>
      <c r="B110" s="16"/>
      <c r="C110" s="34"/>
      <c r="D110" s="35"/>
      <c r="E110" s="35"/>
      <c r="F110" s="35"/>
      <c r="G110" s="28"/>
      <c r="H110" s="38"/>
      <c r="I110" s="38"/>
      <c r="J110" s="28"/>
      <c r="K110" s="28"/>
      <c r="L110" s="28"/>
      <c r="M110" s="28"/>
      <c r="N110" s="28"/>
      <c r="O110" s="37"/>
      <c r="P110" s="28"/>
      <c r="Q110" s="28"/>
      <c r="R110" s="28"/>
      <c r="S110" s="28"/>
      <c r="T110" s="39"/>
      <c r="U110" s="39"/>
      <c r="V110" s="28"/>
      <c r="W110" s="80"/>
      <c r="X110" s="104"/>
    </row>
    <row r="111" spans="1:24" ht="15">
      <c r="A111" s="16"/>
      <c r="B111" s="16"/>
      <c r="C111" s="34"/>
      <c r="D111" s="35"/>
      <c r="E111" s="35"/>
      <c r="F111" s="35"/>
      <c r="G111" s="28"/>
      <c r="H111" s="38"/>
      <c r="I111" s="38"/>
      <c r="J111" s="28"/>
      <c r="K111" s="28"/>
      <c r="L111" s="28"/>
      <c r="M111" s="28"/>
      <c r="N111" s="28"/>
      <c r="O111" s="37"/>
      <c r="P111" s="28"/>
      <c r="Q111" s="28"/>
      <c r="R111" s="28"/>
      <c r="S111" s="28"/>
      <c r="T111" s="39"/>
      <c r="U111" s="39"/>
      <c r="V111" s="28"/>
      <c r="W111" s="80"/>
      <c r="X111" s="104"/>
    </row>
    <row r="112" spans="1:24" ht="15.75">
      <c r="A112" s="28"/>
      <c r="B112" s="16"/>
      <c r="C112" s="34"/>
      <c r="D112" s="35"/>
      <c r="E112" s="35"/>
      <c r="F112" s="35"/>
      <c r="G112" s="100"/>
      <c r="H112" s="38"/>
      <c r="I112" s="38"/>
      <c r="J112" s="28"/>
      <c r="K112" s="28"/>
      <c r="L112" s="28"/>
      <c r="M112" s="28"/>
      <c r="N112" s="28"/>
      <c r="O112" s="37"/>
      <c r="P112" s="28"/>
      <c r="Q112" s="28"/>
      <c r="R112" s="28"/>
      <c r="S112" s="28"/>
      <c r="T112" s="39"/>
      <c r="U112" s="39"/>
      <c r="V112" s="28"/>
      <c r="W112" s="80"/>
      <c r="X112" s="104"/>
    </row>
    <row r="113" spans="1:24" ht="15">
      <c r="A113" s="38"/>
      <c r="B113" s="16"/>
      <c r="C113" s="34"/>
      <c r="D113" s="35"/>
      <c r="E113" s="35"/>
      <c r="F113" s="35"/>
      <c r="G113" s="28"/>
      <c r="H113" s="38"/>
      <c r="I113" s="38"/>
      <c r="J113" s="28"/>
      <c r="K113" s="28"/>
      <c r="L113" s="28"/>
      <c r="M113" s="28"/>
      <c r="N113" s="28"/>
      <c r="O113" s="37"/>
      <c r="P113" s="28"/>
      <c r="Q113" s="28"/>
      <c r="R113" s="28"/>
      <c r="S113" s="28"/>
      <c r="T113" s="39"/>
      <c r="U113" s="39"/>
      <c r="V113" s="28"/>
      <c r="W113" s="80"/>
      <c r="X113" s="104"/>
    </row>
    <row r="114" spans="1:24" ht="15">
      <c r="A114" s="38"/>
      <c r="B114" s="16"/>
      <c r="C114" s="34"/>
      <c r="D114" s="35"/>
      <c r="E114" s="35"/>
      <c r="F114" s="35"/>
      <c r="G114" s="28"/>
      <c r="H114" s="38"/>
      <c r="I114" s="38"/>
      <c r="J114" s="28"/>
      <c r="K114" s="28"/>
      <c r="L114" s="28"/>
      <c r="M114" s="28"/>
      <c r="N114" s="28"/>
      <c r="O114" s="37"/>
      <c r="P114" s="28"/>
      <c r="Q114" s="28"/>
      <c r="R114" s="28"/>
      <c r="S114" s="28"/>
      <c r="T114" s="39"/>
      <c r="U114" s="39"/>
      <c r="V114" s="28"/>
      <c r="W114" s="80"/>
      <c r="X114" s="104"/>
    </row>
    <row r="115" spans="1:24" ht="15">
      <c r="A115" s="38"/>
      <c r="B115" s="16"/>
      <c r="C115" s="34"/>
      <c r="D115" s="35"/>
      <c r="E115" s="35"/>
      <c r="F115" s="35"/>
      <c r="G115" s="28"/>
      <c r="H115" s="38"/>
      <c r="I115" s="38"/>
      <c r="J115" s="28"/>
      <c r="K115" s="28"/>
      <c r="L115" s="28"/>
      <c r="M115" s="28"/>
      <c r="N115" s="28"/>
      <c r="O115" s="37"/>
      <c r="P115" s="28"/>
      <c r="Q115" s="28"/>
      <c r="R115" s="28"/>
      <c r="S115" s="28"/>
      <c r="T115" s="39"/>
      <c r="U115" s="39"/>
      <c r="V115" s="28"/>
      <c r="W115" s="28"/>
      <c r="X115" s="104"/>
    </row>
    <row r="116" spans="1:24" ht="15">
      <c r="A116" s="38"/>
      <c r="B116" s="16"/>
      <c r="C116" s="34"/>
      <c r="D116" s="35"/>
      <c r="E116" s="35"/>
      <c r="F116" s="35"/>
      <c r="G116" s="28"/>
      <c r="H116" s="38"/>
      <c r="I116" s="38"/>
      <c r="J116" s="28"/>
      <c r="K116" s="28"/>
      <c r="L116" s="28"/>
      <c r="M116" s="28"/>
      <c r="N116" s="28"/>
      <c r="O116" s="37"/>
      <c r="P116" s="28"/>
      <c r="Q116" s="28"/>
      <c r="R116" s="28"/>
      <c r="S116" s="28"/>
      <c r="T116" s="39"/>
      <c r="U116" s="39"/>
      <c r="V116" s="28"/>
      <c r="W116" s="28"/>
      <c r="X116" s="104"/>
    </row>
    <row r="117" spans="1:24" ht="15">
      <c r="A117" s="38"/>
      <c r="B117" s="16"/>
      <c r="C117" s="34"/>
      <c r="D117" s="35"/>
      <c r="E117" s="35"/>
      <c r="F117" s="35"/>
      <c r="G117" s="28"/>
      <c r="H117" s="38"/>
      <c r="I117" s="38"/>
      <c r="J117" s="28"/>
      <c r="K117" s="28"/>
      <c r="L117" s="28"/>
      <c r="M117" s="28"/>
      <c r="N117" s="28"/>
      <c r="O117" s="37"/>
      <c r="P117" s="28"/>
      <c r="Q117" s="28"/>
      <c r="R117" s="28"/>
      <c r="S117" s="28"/>
      <c r="T117" s="39"/>
      <c r="U117" s="39"/>
      <c r="V117" s="28"/>
      <c r="W117" s="28"/>
      <c r="X117" s="104"/>
    </row>
    <row r="118" spans="1:24" ht="15">
      <c r="A118" s="38"/>
      <c r="B118" s="16"/>
      <c r="C118" s="34"/>
      <c r="D118" s="35"/>
      <c r="E118" s="35"/>
      <c r="F118" s="35"/>
      <c r="G118" s="28"/>
      <c r="H118" s="38"/>
      <c r="I118" s="38"/>
      <c r="J118" s="28"/>
      <c r="K118" s="28"/>
      <c r="L118" s="28"/>
      <c r="M118" s="28"/>
      <c r="N118" s="28"/>
      <c r="O118" s="37"/>
      <c r="P118" s="28"/>
      <c r="Q118" s="28"/>
      <c r="R118" s="28"/>
      <c r="S118" s="28"/>
      <c r="T118" s="39"/>
      <c r="U118" s="39"/>
      <c r="V118" s="28"/>
      <c r="W118" s="28"/>
      <c r="X118" s="104"/>
    </row>
    <row r="119" spans="1:24" ht="15">
      <c r="A119" s="38"/>
      <c r="B119" s="16"/>
      <c r="C119" s="34"/>
      <c r="D119" s="35"/>
      <c r="E119" s="35"/>
      <c r="F119" s="35"/>
      <c r="G119" s="28"/>
      <c r="H119" s="38"/>
      <c r="I119" s="38"/>
      <c r="J119" s="28"/>
      <c r="K119" s="28"/>
      <c r="L119" s="28"/>
      <c r="M119" s="28"/>
      <c r="N119" s="28"/>
      <c r="O119" s="37"/>
      <c r="P119" s="28"/>
      <c r="Q119" s="28"/>
      <c r="R119" s="28"/>
      <c r="S119" s="28"/>
      <c r="T119" s="39"/>
      <c r="U119" s="39"/>
      <c r="V119" s="28"/>
      <c r="W119" s="28"/>
      <c r="X119" s="104"/>
    </row>
    <row r="120" spans="1:24" ht="15">
      <c r="A120" s="38"/>
      <c r="B120" s="16"/>
      <c r="C120" s="34"/>
      <c r="D120" s="35"/>
      <c r="E120" s="35"/>
      <c r="F120" s="35"/>
      <c r="G120" s="28"/>
      <c r="H120" s="38"/>
      <c r="I120" s="38"/>
      <c r="J120" s="28"/>
      <c r="K120" s="28"/>
      <c r="L120" s="28"/>
      <c r="M120" s="28"/>
      <c r="N120" s="28"/>
      <c r="O120" s="37"/>
      <c r="P120" s="28"/>
      <c r="Q120" s="28"/>
      <c r="R120" s="28"/>
      <c r="S120" s="28"/>
      <c r="T120" s="39"/>
      <c r="U120" s="39"/>
      <c r="V120" s="28"/>
      <c r="W120" s="28"/>
      <c r="X120" s="104"/>
    </row>
    <row r="121" spans="1:24" ht="15">
      <c r="A121" s="38"/>
      <c r="B121" s="16"/>
      <c r="C121" s="34"/>
      <c r="D121" s="35"/>
      <c r="E121" s="35"/>
      <c r="F121" s="35"/>
      <c r="G121" s="28"/>
      <c r="H121" s="38"/>
      <c r="I121" s="38"/>
      <c r="J121" s="28"/>
      <c r="K121" s="28"/>
      <c r="L121" s="28"/>
      <c r="M121" s="28"/>
      <c r="N121" s="28"/>
      <c r="O121" s="37"/>
      <c r="P121" s="28"/>
      <c r="Q121" s="28"/>
      <c r="R121" s="28"/>
      <c r="S121" s="28"/>
      <c r="T121" s="39"/>
      <c r="U121" s="39"/>
      <c r="V121" s="28"/>
      <c r="W121" s="28"/>
      <c r="X121" s="104"/>
    </row>
    <row r="122" spans="1:24" ht="15">
      <c r="A122" s="38"/>
      <c r="B122" s="16"/>
      <c r="C122" s="34"/>
      <c r="D122" s="35"/>
      <c r="E122" s="35"/>
      <c r="F122" s="35"/>
      <c r="G122" s="28"/>
      <c r="H122" s="38"/>
      <c r="I122" s="38"/>
      <c r="J122" s="28"/>
      <c r="K122" s="28"/>
      <c r="L122" s="28"/>
      <c r="M122" s="28"/>
      <c r="N122" s="28"/>
      <c r="O122" s="37"/>
      <c r="P122" s="28"/>
      <c r="Q122" s="28"/>
      <c r="R122" s="28"/>
      <c r="S122" s="28"/>
      <c r="T122" s="39"/>
      <c r="U122" s="39"/>
      <c r="V122" s="28"/>
      <c r="W122" s="28"/>
      <c r="X122" s="104"/>
    </row>
    <row r="123" spans="1:24" ht="15">
      <c r="A123" s="38"/>
      <c r="B123" s="16"/>
      <c r="C123" s="34"/>
      <c r="D123" s="35"/>
      <c r="E123" s="35"/>
      <c r="F123" s="35"/>
      <c r="G123" s="28"/>
      <c r="H123" s="38"/>
      <c r="I123" s="38"/>
      <c r="J123" s="28"/>
      <c r="K123" s="28"/>
      <c r="L123" s="28"/>
      <c r="M123" s="28"/>
      <c r="N123" s="28"/>
      <c r="O123" s="37"/>
      <c r="P123" s="28"/>
      <c r="Q123" s="28"/>
      <c r="R123" s="28"/>
      <c r="S123" s="28"/>
      <c r="T123" s="39"/>
      <c r="U123" s="39"/>
      <c r="V123" s="28"/>
      <c r="W123" s="28"/>
      <c r="X123" s="104"/>
    </row>
    <row r="124" spans="1:24" ht="15">
      <c r="A124" s="38"/>
      <c r="B124" s="16"/>
      <c r="C124" s="34"/>
      <c r="D124" s="35"/>
      <c r="E124" s="35"/>
      <c r="F124" s="35"/>
      <c r="G124" s="35"/>
      <c r="H124" s="38"/>
      <c r="I124" s="38"/>
      <c r="J124" s="28"/>
      <c r="K124" s="28"/>
      <c r="L124" s="28"/>
      <c r="M124" s="28"/>
      <c r="N124" s="28"/>
      <c r="O124" s="37"/>
      <c r="P124" s="28"/>
      <c r="Q124" s="28"/>
      <c r="R124" s="40"/>
      <c r="S124" s="40"/>
      <c r="T124" s="39"/>
      <c r="U124" s="39"/>
      <c r="V124" s="28"/>
      <c r="W124" s="28"/>
      <c r="X124" s="104"/>
    </row>
    <row r="125" spans="1:24" ht="15">
      <c r="A125" s="38"/>
      <c r="B125" s="16"/>
      <c r="C125" s="34"/>
      <c r="D125" s="35"/>
      <c r="E125" s="35"/>
      <c r="F125" s="35"/>
      <c r="G125" s="35"/>
      <c r="H125" s="38"/>
      <c r="I125" s="38"/>
      <c r="J125" s="28"/>
      <c r="K125" s="28"/>
      <c r="L125" s="28"/>
      <c r="M125" s="28"/>
      <c r="N125" s="28"/>
      <c r="O125" s="37"/>
      <c r="P125" s="28"/>
      <c r="Q125" s="28"/>
      <c r="R125" s="40"/>
      <c r="S125" s="40"/>
      <c r="T125" s="39"/>
      <c r="U125" s="39"/>
      <c r="V125" s="28"/>
      <c r="W125" s="28"/>
      <c r="X125" s="104"/>
    </row>
    <row r="126" spans="1:24" ht="15">
      <c r="A126" s="38"/>
      <c r="B126" s="16"/>
      <c r="C126" s="34"/>
      <c r="D126" s="35"/>
      <c r="E126" s="35"/>
      <c r="F126" s="35"/>
      <c r="G126" s="28"/>
      <c r="H126" s="38"/>
      <c r="I126" s="38"/>
      <c r="J126" s="28"/>
      <c r="K126" s="28"/>
      <c r="L126" s="28"/>
      <c r="M126" s="28"/>
      <c r="N126" s="28"/>
      <c r="O126" s="37"/>
      <c r="P126" s="28"/>
      <c r="Q126" s="28"/>
      <c r="R126" s="40"/>
      <c r="S126" s="40"/>
      <c r="T126" s="39"/>
      <c r="U126" s="39"/>
      <c r="V126" s="28"/>
      <c r="W126" s="28"/>
      <c r="X126" s="104"/>
    </row>
    <row r="127" spans="1:24" ht="15">
      <c r="A127" s="38"/>
      <c r="B127" s="16"/>
      <c r="C127" s="34"/>
      <c r="D127" s="35"/>
      <c r="E127" s="35"/>
      <c r="F127" s="35"/>
      <c r="G127" s="28"/>
      <c r="H127" s="38"/>
      <c r="I127" s="38"/>
      <c r="J127" s="28"/>
      <c r="K127" s="28"/>
      <c r="L127" s="28"/>
      <c r="M127" s="28"/>
      <c r="N127" s="28"/>
      <c r="O127" s="37"/>
      <c r="P127" s="28"/>
      <c r="Q127" s="28"/>
      <c r="R127" s="40"/>
      <c r="S127" s="40"/>
      <c r="T127" s="39"/>
      <c r="U127" s="39"/>
      <c r="V127" s="28"/>
      <c r="W127" s="28"/>
      <c r="X127" s="104"/>
    </row>
    <row r="128" spans="1:24" ht="15">
      <c r="A128" s="38"/>
      <c r="B128" s="16"/>
      <c r="C128" s="34"/>
      <c r="D128" s="35"/>
      <c r="E128" s="35"/>
      <c r="F128" s="35"/>
      <c r="G128" s="28"/>
      <c r="H128" s="38"/>
      <c r="I128" s="38"/>
      <c r="J128" s="28"/>
      <c r="K128" s="28"/>
      <c r="L128" s="28"/>
      <c r="M128" s="28"/>
      <c r="N128" s="28"/>
      <c r="O128" s="37"/>
      <c r="P128" s="28"/>
      <c r="Q128" s="28"/>
      <c r="R128" s="40"/>
      <c r="S128" s="40"/>
      <c r="T128" s="39"/>
      <c r="U128" s="39"/>
      <c r="V128" s="28"/>
      <c r="W128" s="28"/>
      <c r="X128" s="104"/>
    </row>
    <row r="129" spans="1:24" ht="15">
      <c r="A129" s="38"/>
      <c r="B129" s="16"/>
      <c r="C129" s="34"/>
      <c r="D129" s="35"/>
      <c r="E129" s="35"/>
      <c r="F129" s="35"/>
      <c r="G129" s="28"/>
      <c r="H129" s="38"/>
      <c r="I129" s="38"/>
      <c r="J129" s="28"/>
      <c r="K129" s="28"/>
      <c r="L129" s="28"/>
      <c r="M129" s="28"/>
      <c r="N129" s="28"/>
      <c r="O129" s="37"/>
      <c r="P129" s="28"/>
      <c r="Q129" s="28"/>
      <c r="R129" s="40"/>
      <c r="S129" s="40"/>
      <c r="T129" s="39"/>
      <c r="U129" s="39"/>
      <c r="V129" s="28"/>
      <c r="W129" s="28"/>
      <c r="X129" s="104"/>
    </row>
    <row r="130" spans="1:24" ht="15">
      <c r="A130" s="38"/>
      <c r="B130" s="16"/>
      <c r="C130" s="34"/>
      <c r="D130" s="35"/>
      <c r="E130" s="35"/>
      <c r="F130" s="35"/>
      <c r="G130" s="28"/>
      <c r="H130" s="38"/>
      <c r="I130" s="38"/>
      <c r="J130" s="28"/>
      <c r="K130" s="28"/>
      <c r="L130" s="28"/>
      <c r="M130" s="28"/>
      <c r="N130" s="28"/>
      <c r="O130" s="37"/>
      <c r="P130" s="28"/>
      <c r="Q130" s="28"/>
      <c r="R130" s="28"/>
      <c r="S130" s="28"/>
      <c r="T130" s="39"/>
      <c r="U130" s="39"/>
      <c r="V130" s="28"/>
      <c r="W130" s="28"/>
      <c r="X130" s="104"/>
    </row>
    <row r="131" spans="1:24" ht="15">
      <c r="A131" s="38"/>
      <c r="B131" s="16"/>
      <c r="C131" s="34"/>
      <c r="D131" s="35"/>
      <c r="E131" s="35"/>
      <c r="F131" s="35"/>
      <c r="G131" s="28"/>
      <c r="H131" s="38"/>
      <c r="I131" s="38"/>
      <c r="J131" s="28"/>
      <c r="K131" s="28"/>
      <c r="L131" s="28"/>
      <c r="M131" s="28"/>
      <c r="N131" s="28"/>
      <c r="O131" s="37"/>
      <c r="P131" s="28"/>
      <c r="Q131" s="28"/>
      <c r="R131" s="28"/>
      <c r="S131" s="28"/>
      <c r="T131" s="39"/>
      <c r="U131" s="39"/>
      <c r="V131" s="28"/>
      <c r="W131" s="28"/>
      <c r="X131" s="104"/>
    </row>
    <row r="132" spans="1:24" ht="15">
      <c r="A132" s="28"/>
      <c r="B132" s="16"/>
      <c r="C132" s="34"/>
      <c r="D132" s="35"/>
      <c r="E132" s="35"/>
      <c r="F132" s="35"/>
      <c r="G132" s="28"/>
      <c r="H132" s="38"/>
      <c r="I132" s="38"/>
      <c r="J132" s="28"/>
      <c r="K132" s="28"/>
      <c r="L132" s="28"/>
      <c r="M132" s="28"/>
      <c r="N132" s="28"/>
      <c r="O132" s="37"/>
      <c r="P132" s="28"/>
      <c r="Q132" s="28"/>
      <c r="R132" s="28"/>
      <c r="S132" s="28"/>
      <c r="T132" s="39"/>
      <c r="U132" s="39"/>
      <c r="V132" s="28"/>
      <c r="W132" s="28"/>
      <c r="X132" s="104"/>
    </row>
    <row r="133" spans="1:24" ht="15">
      <c r="A133" s="28"/>
      <c r="B133" s="16"/>
      <c r="C133" s="34"/>
      <c r="D133" s="35"/>
      <c r="E133" s="35"/>
      <c r="F133" s="35"/>
      <c r="G133" s="28"/>
      <c r="H133" s="38"/>
      <c r="I133" s="38"/>
      <c r="J133" s="28"/>
      <c r="K133" s="28"/>
      <c r="L133" s="28"/>
      <c r="M133" s="28"/>
      <c r="N133" s="28"/>
      <c r="O133" s="37"/>
      <c r="P133" s="28"/>
      <c r="Q133" s="28"/>
      <c r="R133" s="28"/>
      <c r="S133" s="28"/>
      <c r="T133" s="39"/>
      <c r="U133" s="39"/>
      <c r="V133" s="28"/>
      <c r="W133" s="28"/>
      <c r="X133" s="104"/>
    </row>
    <row r="134" spans="1:24" ht="15">
      <c r="A134" s="28"/>
      <c r="B134" s="16"/>
      <c r="C134" s="34"/>
      <c r="D134" s="35"/>
      <c r="E134" s="35"/>
      <c r="F134" s="35"/>
      <c r="G134" s="28"/>
      <c r="H134" s="38"/>
      <c r="I134" s="38"/>
      <c r="J134" s="28"/>
      <c r="K134" s="28"/>
      <c r="L134" s="28"/>
      <c r="M134" s="28"/>
      <c r="N134" s="28"/>
      <c r="O134" s="37"/>
      <c r="P134" s="28"/>
      <c r="Q134" s="28"/>
      <c r="R134" s="28"/>
      <c r="S134" s="28"/>
      <c r="T134" s="39"/>
      <c r="U134" s="39"/>
      <c r="V134" s="28"/>
      <c r="W134" s="28"/>
      <c r="X134" s="104"/>
    </row>
    <row r="135" spans="1:24" ht="15">
      <c r="A135" s="28"/>
      <c r="B135" s="16"/>
      <c r="C135" s="34"/>
      <c r="D135" s="35"/>
      <c r="E135" s="35"/>
      <c r="F135" s="35"/>
      <c r="G135" s="28"/>
      <c r="H135" s="38"/>
      <c r="I135" s="38"/>
      <c r="J135" s="28"/>
      <c r="K135" s="28"/>
      <c r="L135" s="28"/>
      <c r="M135" s="28"/>
      <c r="N135" s="28"/>
      <c r="O135" s="37"/>
      <c r="P135" s="28"/>
      <c r="Q135" s="28"/>
      <c r="R135" s="28"/>
      <c r="S135" s="28"/>
      <c r="T135" s="39"/>
      <c r="U135" s="39"/>
      <c r="V135" s="28"/>
      <c r="W135" s="28"/>
      <c r="X135" s="104"/>
    </row>
    <row r="136" spans="1:24" ht="15">
      <c r="A136" s="28"/>
      <c r="B136" s="16"/>
      <c r="C136" s="34"/>
      <c r="D136" s="35"/>
      <c r="E136" s="35"/>
      <c r="F136" s="35"/>
      <c r="G136" s="28"/>
      <c r="H136" s="38"/>
      <c r="I136" s="38"/>
      <c r="J136" s="28"/>
      <c r="K136" s="28"/>
      <c r="L136" s="28"/>
      <c r="M136" s="28"/>
      <c r="N136" s="28"/>
      <c r="O136" s="37"/>
      <c r="P136" s="28"/>
      <c r="Q136" s="28"/>
      <c r="R136" s="28"/>
      <c r="S136" s="28"/>
      <c r="T136" s="39"/>
      <c r="U136" s="39"/>
      <c r="V136" s="28"/>
      <c r="W136" s="28"/>
      <c r="X136" s="104"/>
    </row>
    <row r="137" spans="1:24" ht="15">
      <c r="A137" s="28"/>
      <c r="B137" s="28"/>
      <c r="C137" s="28"/>
      <c r="D137" s="28"/>
      <c r="E137" s="3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312" t="s">
        <v>46</v>
      </c>
      <c r="Q137" s="313"/>
      <c r="R137" s="313"/>
      <c r="S137" s="314"/>
      <c r="T137" s="81">
        <f>SUM(T106:T136)</f>
        <v>0</v>
      </c>
      <c r="U137" s="81">
        <f>SUM(U108:U136)</f>
        <v>0</v>
      </c>
      <c r="V137" s="82"/>
      <c r="W137" s="82"/>
      <c r="X137" s="81">
        <f>T137-U137</f>
        <v>0</v>
      </c>
    </row>
    <row r="140" spans="1:24" ht="15">
      <c r="A140" s="54"/>
      <c r="B140" s="54"/>
      <c r="C140" s="54"/>
      <c r="D140" s="54"/>
      <c r="E140" s="83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84"/>
      <c r="Q140" s="84"/>
      <c r="R140" s="84"/>
      <c r="S140" s="84"/>
      <c r="T140" s="85"/>
      <c r="U140" s="85"/>
      <c r="V140" s="86"/>
      <c r="W140" s="86"/>
      <c r="X140" s="85"/>
    </row>
    <row r="141" spans="1:24" ht="42">
      <c r="A141" s="35" t="s">
        <v>21</v>
      </c>
      <c r="B141" s="35" t="s">
        <v>22</v>
      </c>
      <c r="C141" s="35" t="s">
        <v>23</v>
      </c>
      <c r="D141" s="35" t="s">
        <v>24</v>
      </c>
      <c r="E141" s="35" t="s">
        <v>25</v>
      </c>
      <c r="F141" s="35" t="s">
        <v>50</v>
      </c>
      <c r="G141" s="35" t="s">
        <v>27</v>
      </c>
      <c r="H141" s="92" t="s">
        <v>28</v>
      </c>
      <c r="I141" s="92" t="s">
        <v>29</v>
      </c>
      <c r="J141" s="92" t="s">
        <v>30</v>
      </c>
      <c r="K141" s="92" t="s">
        <v>31</v>
      </c>
      <c r="L141" s="92" t="s">
        <v>32</v>
      </c>
      <c r="M141" s="92" t="s">
        <v>33</v>
      </c>
      <c r="N141" s="92" t="s">
        <v>34</v>
      </c>
      <c r="O141" s="35" t="s">
        <v>35</v>
      </c>
      <c r="P141" s="92" t="s">
        <v>36</v>
      </c>
      <c r="Q141" s="92" t="s">
        <v>37</v>
      </c>
      <c r="R141" s="92" t="s">
        <v>38</v>
      </c>
      <c r="S141" s="92" t="s">
        <v>39</v>
      </c>
      <c r="T141" s="93" t="s">
        <v>40</v>
      </c>
      <c r="U141" s="35" t="s">
        <v>41</v>
      </c>
      <c r="V141" s="35" t="s">
        <v>42</v>
      </c>
      <c r="W141" s="94" t="s">
        <v>43</v>
      </c>
      <c r="X141" s="93" t="s">
        <v>44</v>
      </c>
    </row>
    <row r="142" spans="1:24" ht="15">
      <c r="A142" s="38"/>
      <c r="B142" s="16"/>
      <c r="C142" s="34"/>
      <c r="D142" s="35"/>
      <c r="E142" s="35"/>
      <c r="F142" s="35"/>
      <c r="G142" s="28"/>
      <c r="H142" s="38"/>
      <c r="I142" s="38"/>
      <c r="J142" s="28"/>
      <c r="K142" s="28"/>
      <c r="L142" s="28"/>
      <c r="M142" s="28"/>
      <c r="N142" s="28"/>
      <c r="O142" s="37"/>
      <c r="P142" s="28"/>
      <c r="Q142" s="28"/>
      <c r="R142" s="28"/>
      <c r="S142" s="28"/>
      <c r="T142" s="39"/>
      <c r="U142" s="39"/>
      <c r="V142" s="38"/>
      <c r="W142" s="103"/>
      <c r="X142" s="104"/>
    </row>
    <row r="143" spans="1:24" ht="15">
      <c r="A143" s="38"/>
      <c r="B143" s="16"/>
      <c r="C143" s="34"/>
      <c r="D143" s="35"/>
      <c r="E143" s="35"/>
      <c r="F143" s="35"/>
      <c r="G143" s="28"/>
      <c r="H143" s="38"/>
      <c r="I143" s="38"/>
      <c r="J143" s="28"/>
      <c r="K143" s="28"/>
      <c r="L143" s="28"/>
      <c r="M143" s="28"/>
      <c r="N143" s="28"/>
      <c r="O143" s="37"/>
      <c r="P143" s="28"/>
      <c r="Q143" s="28"/>
      <c r="R143" s="28"/>
      <c r="S143" s="28"/>
      <c r="T143" s="39"/>
      <c r="U143" s="39"/>
      <c r="V143" s="38"/>
      <c r="W143" s="103"/>
      <c r="X143" s="104"/>
    </row>
    <row r="144" spans="1:24" ht="15">
      <c r="A144" s="38"/>
      <c r="B144" s="16"/>
      <c r="C144" s="34"/>
      <c r="D144" s="35"/>
      <c r="E144" s="35"/>
      <c r="F144" s="35"/>
      <c r="G144" s="28"/>
      <c r="H144" s="38"/>
      <c r="I144" s="38"/>
      <c r="J144" s="28"/>
      <c r="K144" s="28"/>
      <c r="L144" s="28"/>
      <c r="M144" s="28"/>
      <c r="N144" s="28"/>
      <c r="O144" s="37"/>
      <c r="P144" s="28"/>
      <c r="Q144" s="28"/>
      <c r="R144" s="28"/>
      <c r="S144" s="28"/>
      <c r="T144" s="39"/>
      <c r="U144" s="39"/>
      <c r="V144" s="16"/>
      <c r="W144" s="80"/>
      <c r="X144" s="104"/>
    </row>
    <row r="145" spans="1:24" ht="15">
      <c r="A145" s="38"/>
      <c r="B145" s="16"/>
      <c r="C145" s="34"/>
      <c r="D145" s="35"/>
      <c r="E145" s="35"/>
      <c r="F145" s="35"/>
      <c r="G145" s="28"/>
      <c r="H145" s="38"/>
      <c r="I145" s="38"/>
      <c r="J145" s="28"/>
      <c r="K145" s="28"/>
      <c r="L145" s="28"/>
      <c r="M145" s="28"/>
      <c r="N145" s="28"/>
      <c r="O145" s="37"/>
      <c r="P145" s="28"/>
      <c r="Q145" s="28"/>
      <c r="R145" s="28"/>
      <c r="S145" s="28"/>
      <c r="T145" s="39"/>
      <c r="U145" s="39"/>
      <c r="V145" s="28"/>
      <c r="W145" s="80"/>
      <c r="X145" s="104"/>
    </row>
    <row r="146" spans="1:24" ht="15">
      <c r="A146" s="38"/>
      <c r="B146" s="16"/>
      <c r="C146" s="34"/>
      <c r="D146" s="35"/>
      <c r="E146" s="35"/>
      <c r="F146" s="35"/>
      <c r="G146" s="28"/>
      <c r="H146" s="38"/>
      <c r="I146" s="38"/>
      <c r="J146" s="28"/>
      <c r="K146" s="28"/>
      <c r="L146" s="28"/>
      <c r="M146" s="28"/>
      <c r="N146" s="28"/>
      <c r="O146" s="37"/>
      <c r="P146" s="28"/>
      <c r="Q146" s="28"/>
      <c r="R146" s="28"/>
      <c r="S146" s="28"/>
      <c r="T146" s="39"/>
      <c r="U146" s="39"/>
      <c r="V146" s="28"/>
      <c r="W146" s="80"/>
      <c r="X146" s="104"/>
    </row>
    <row r="147" spans="1:24" ht="15">
      <c r="A147" s="38"/>
      <c r="B147" s="16"/>
      <c r="C147" s="34"/>
      <c r="D147" s="35"/>
      <c r="E147" s="35"/>
      <c r="F147" s="35"/>
      <c r="G147" s="28"/>
      <c r="H147" s="38"/>
      <c r="I147" s="38"/>
      <c r="J147" s="28"/>
      <c r="K147" s="28"/>
      <c r="L147" s="28"/>
      <c r="M147" s="28"/>
      <c r="N147" s="28"/>
      <c r="O147" s="37"/>
      <c r="P147" s="28"/>
      <c r="Q147" s="28"/>
      <c r="R147" s="28"/>
      <c r="S147" s="28"/>
      <c r="T147" s="39"/>
      <c r="U147" s="39"/>
      <c r="V147" s="28"/>
      <c r="W147" s="80"/>
      <c r="X147" s="104"/>
    </row>
    <row r="148" spans="1:24" ht="15">
      <c r="A148" s="28"/>
      <c r="B148" s="16"/>
      <c r="C148" s="34"/>
      <c r="D148" s="35"/>
      <c r="E148" s="35"/>
      <c r="F148" s="35"/>
      <c r="G148" s="28"/>
      <c r="H148" s="38"/>
      <c r="I148" s="38"/>
      <c r="J148" s="28"/>
      <c r="K148" s="28"/>
      <c r="L148" s="28"/>
      <c r="M148" s="28"/>
      <c r="N148" s="28"/>
      <c r="O148" s="37"/>
      <c r="P148" s="28"/>
      <c r="Q148" s="28"/>
      <c r="R148" s="28"/>
      <c r="S148" s="28"/>
      <c r="T148" s="39"/>
      <c r="U148" s="39"/>
      <c r="V148" s="28"/>
      <c r="W148" s="80"/>
      <c r="X148" s="104"/>
    </row>
    <row r="149" spans="1:24" ht="15">
      <c r="A149" s="38"/>
      <c r="B149" s="114"/>
      <c r="C149" s="34"/>
      <c r="D149" s="35"/>
      <c r="E149" s="35"/>
      <c r="F149" s="35"/>
      <c r="G149" s="28"/>
      <c r="H149" s="38"/>
      <c r="I149" s="38"/>
      <c r="J149" s="28"/>
      <c r="K149" s="28"/>
      <c r="L149" s="28"/>
      <c r="M149" s="28"/>
      <c r="N149" s="28"/>
      <c r="O149" s="37"/>
      <c r="P149" s="28"/>
      <c r="Q149" s="28"/>
      <c r="R149" s="28"/>
      <c r="S149" s="28"/>
      <c r="T149" s="39"/>
      <c r="U149" s="39"/>
      <c r="V149" s="28"/>
      <c r="W149" s="80"/>
      <c r="X149" s="104"/>
    </row>
    <row r="150" spans="1:24" ht="15">
      <c r="A150" s="38"/>
      <c r="B150" s="16"/>
      <c r="C150" s="34"/>
      <c r="D150" s="35"/>
      <c r="E150" s="35"/>
      <c r="F150" s="35"/>
      <c r="G150" s="28"/>
      <c r="H150" s="38"/>
      <c r="I150" s="38"/>
      <c r="J150" s="28"/>
      <c r="K150" s="28"/>
      <c r="L150" s="28"/>
      <c r="M150" s="28"/>
      <c r="N150" s="28"/>
      <c r="O150" s="37"/>
      <c r="P150" s="28"/>
      <c r="Q150" s="28"/>
      <c r="R150" s="28"/>
      <c r="S150" s="28"/>
      <c r="T150" s="39"/>
      <c r="U150" s="39"/>
      <c r="V150" s="28"/>
      <c r="W150" s="80"/>
      <c r="X150" s="104"/>
    </row>
    <row r="151" spans="1:24" ht="15">
      <c r="A151" s="38"/>
      <c r="B151" s="16"/>
      <c r="C151" s="34"/>
      <c r="D151" s="35"/>
      <c r="E151" s="35"/>
      <c r="F151" s="35"/>
      <c r="G151" s="28"/>
      <c r="H151" s="38"/>
      <c r="I151" s="38"/>
      <c r="J151" s="28"/>
      <c r="K151" s="28"/>
      <c r="L151" s="28"/>
      <c r="M151" s="28"/>
      <c r="N151" s="28"/>
      <c r="O151" s="37"/>
      <c r="P151" s="28"/>
      <c r="Q151" s="28"/>
      <c r="R151" s="28"/>
      <c r="S151" s="28"/>
      <c r="T151" s="39"/>
      <c r="U151" s="39"/>
      <c r="V151" s="28"/>
      <c r="W151" s="28"/>
      <c r="X151" s="104"/>
    </row>
    <row r="152" spans="1:24" ht="15">
      <c r="A152" s="38"/>
      <c r="B152" s="16"/>
      <c r="C152" s="34"/>
      <c r="D152" s="35"/>
      <c r="E152" s="35"/>
      <c r="F152" s="35"/>
      <c r="G152" s="28"/>
      <c r="H152" s="38"/>
      <c r="I152" s="38"/>
      <c r="J152" s="28"/>
      <c r="K152" s="28"/>
      <c r="L152" s="28"/>
      <c r="M152" s="28"/>
      <c r="N152" s="28"/>
      <c r="O152" s="37"/>
      <c r="P152" s="28"/>
      <c r="Q152" s="28"/>
      <c r="R152" s="28"/>
      <c r="S152" s="28"/>
      <c r="T152" s="39"/>
      <c r="U152" s="39"/>
      <c r="V152" s="28"/>
      <c r="W152" s="28"/>
      <c r="X152" s="104"/>
    </row>
    <row r="153" spans="1:24" ht="15">
      <c r="A153" s="38"/>
      <c r="B153" s="16"/>
      <c r="C153" s="34"/>
      <c r="D153" s="35"/>
      <c r="E153" s="35"/>
      <c r="F153" s="35"/>
      <c r="G153" s="28"/>
      <c r="H153" s="38"/>
      <c r="I153" s="38"/>
      <c r="J153" s="28"/>
      <c r="K153" s="28"/>
      <c r="L153" s="28"/>
      <c r="M153" s="28"/>
      <c r="N153" s="28"/>
      <c r="O153" s="37"/>
      <c r="P153" s="28"/>
      <c r="Q153" s="28"/>
      <c r="R153" s="28"/>
      <c r="S153" s="28"/>
      <c r="T153" s="39"/>
      <c r="U153" s="39"/>
      <c r="V153" s="28"/>
      <c r="W153" s="28"/>
      <c r="X153" s="104"/>
    </row>
    <row r="154" spans="1:24" ht="15">
      <c r="A154" s="38"/>
      <c r="B154" s="16"/>
      <c r="C154" s="34"/>
      <c r="D154" s="35"/>
      <c r="E154" s="35"/>
      <c r="F154" s="35"/>
      <c r="G154" s="28"/>
      <c r="H154" s="38"/>
      <c r="I154" s="38"/>
      <c r="J154" s="28"/>
      <c r="K154" s="28"/>
      <c r="L154" s="28"/>
      <c r="M154" s="28"/>
      <c r="N154" s="28"/>
      <c r="O154" s="37"/>
      <c r="P154" s="28"/>
      <c r="Q154" s="28"/>
      <c r="R154" s="28"/>
      <c r="S154" s="28"/>
      <c r="T154" s="39"/>
      <c r="U154" s="39"/>
      <c r="V154" s="28"/>
      <c r="W154" s="28"/>
      <c r="X154" s="104"/>
    </row>
    <row r="155" spans="1:24" ht="15">
      <c r="A155" s="38"/>
      <c r="B155" s="16"/>
      <c r="C155" s="34"/>
      <c r="D155" s="35"/>
      <c r="E155" s="35"/>
      <c r="F155" s="35"/>
      <c r="G155" s="28"/>
      <c r="H155" s="38"/>
      <c r="I155" s="38"/>
      <c r="J155" s="28"/>
      <c r="K155" s="28"/>
      <c r="L155" s="28"/>
      <c r="M155" s="28"/>
      <c r="N155" s="28"/>
      <c r="O155" s="37"/>
      <c r="P155" s="28"/>
      <c r="Q155" s="28"/>
      <c r="R155" s="28"/>
      <c r="S155" s="28"/>
      <c r="T155" s="39"/>
      <c r="U155" s="39"/>
      <c r="V155" s="28"/>
      <c r="W155" s="28"/>
      <c r="X155" s="104"/>
    </row>
    <row r="156" spans="1:24" ht="15">
      <c r="A156" s="38"/>
      <c r="B156" s="16"/>
      <c r="C156" s="34"/>
      <c r="D156" s="35"/>
      <c r="E156" s="35"/>
      <c r="F156" s="35"/>
      <c r="G156" s="28"/>
      <c r="H156" s="38"/>
      <c r="I156" s="38"/>
      <c r="J156" s="28"/>
      <c r="K156" s="28"/>
      <c r="L156" s="28"/>
      <c r="M156" s="28"/>
      <c r="N156" s="28"/>
      <c r="O156" s="37"/>
      <c r="P156" s="28"/>
      <c r="Q156" s="28"/>
      <c r="R156" s="28"/>
      <c r="S156" s="28"/>
      <c r="T156" s="39"/>
      <c r="U156" s="39"/>
      <c r="V156" s="28"/>
      <c r="W156" s="28"/>
      <c r="X156" s="104"/>
    </row>
    <row r="157" spans="1:24" ht="15">
      <c r="A157" s="38"/>
      <c r="B157" s="16"/>
      <c r="C157" s="34"/>
      <c r="D157" s="35"/>
      <c r="E157" s="35"/>
      <c r="F157" s="35"/>
      <c r="G157" s="28"/>
      <c r="H157" s="38"/>
      <c r="I157" s="38"/>
      <c r="J157" s="28"/>
      <c r="K157" s="28"/>
      <c r="L157" s="28"/>
      <c r="M157" s="28"/>
      <c r="N157" s="28"/>
      <c r="O157" s="37"/>
      <c r="P157" s="28"/>
      <c r="Q157" s="28"/>
      <c r="R157" s="28"/>
      <c r="S157" s="28"/>
      <c r="T157" s="39"/>
      <c r="U157" s="39"/>
      <c r="V157" s="28"/>
      <c r="W157" s="28"/>
      <c r="X157" s="104"/>
    </row>
    <row r="158" spans="1:24" ht="15">
      <c r="A158" s="38"/>
      <c r="B158" s="16"/>
      <c r="C158" s="34"/>
      <c r="D158" s="35"/>
      <c r="E158" s="35"/>
      <c r="F158" s="35"/>
      <c r="G158" s="28"/>
      <c r="H158" s="38"/>
      <c r="I158" s="38"/>
      <c r="J158" s="28"/>
      <c r="K158" s="28"/>
      <c r="L158" s="28"/>
      <c r="M158" s="28"/>
      <c r="N158" s="28"/>
      <c r="O158" s="37"/>
      <c r="P158" s="28"/>
      <c r="Q158" s="28"/>
      <c r="R158" s="28"/>
      <c r="S158" s="28"/>
      <c r="T158" s="39"/>
      <c r="U158" s="39"/>
      <c r="V158" s="28"/>
      <c r="W158" s="28"/>
      <c r="X158" s="104"/>
    </row>
    <row r="159" spans="1:24" ht="15">
      <c r="A159" s="38"/>
      <c r="B159" s="16"/>
      <c r="C159" s="34"/>
      <c r="D159" s="35"/>
      <c r="E159" s="35"/>
      <c r="F159" s="35"/>
      <c r="G159" s="28"/>
      <c r="H159" s="38"/>
      <c r="I159" s="38"/>
      <c r="J159" s="28"/>
      <c r="K159" s="28"/>
      <c r="L159" s="28"/>
      <c r="M159" s="28"/>
      <c r="N159" s="28"/>
      <c r="O159" s="37"/>
      <c r="P159" s="28"/>
      <c r="Q159" s="28"/>
      <c r="R159" s="28"/>
      <c r="S159" s="28"/>
      <c r="T159" s="39"/>
      <c r="U159" s="39"/>
      <c r="V159" s="28"/>
      <c r="W159" s="28"/>
      <c r="X159" s="104"/>
    </row>
    <row r="160" spans="1:24" ht="15">
      <c r="A160" s="38"/>
      <c r="B160" s="16"/>
      <c r="C160" s="34"/>
      <c r="D160" s="35"/>
      <c r="E160" s="35"/>
      <c r="F160" s="35"/>
      <c r="G160" s="35"/>
      <c r="H160" s="38"/>
      <c r="I160" s="38"/>
      <c r="J160" s="28"/>
      <c r="K160" s="28"/>
      <c r="L160" s="28"/>
      <c r="M160" s="28"/>
      <c r="N160" s="28"/>
      <c r="O160" s="37"/>
      <c r="P160" s="28"/>
      <c r="Q160" s="28"/>
      <c r="R160" s="40"/>
      <c r="S160" s="40"/>
      <c r="T160" s="39"/>
      <c r="U160" s="39"/>
      <c r="V160" s="28"/>
      <c r="W160" s="28"/>
      <c r="X160" s="104"/>
    </row>
    <row r="161" spans="1:24" ht="15">
      <c r="A161" s="38"/>
      <c r="B161" s="16"/>
      <c r="C161" s="34"/>
      <c r="D161" s="35"/>
      <c r="E161" s="35"/>
      <c r="F161" s="35"/>
      <c r="G161" s="35"/>
      <c r="H161" s="38"/>
      <c r="I161" s="38"/>
      <c r="J161" s="28"/>
      <c r="K161" s="28"/>
      <c r="L161" s="28"/>
      <c r="M161" s="28"/>
      <c r="N161" s="28"/>
      <c r="O161" s="37"/>
      <c r="P161" s="28"/>
      <c r="Q161" s="28"/>
      <c r="R161" s="40"/>
      <c r="S161" s="40"/>
      <c r="T161" s="39"/>
      <c r="U161" s="39"/>
      <c r="V161" s="28"/>
      <c r="W161" s="28"/>
      <c r="X161" s="104"/>
    </row>
    <row r="162" spans="1:24" ht="15">
      <c r="A162" s="38"/>
      <c r="B162" s="16"/>
      <c r="C162" s="34"/>
      <c r="D162" s="35"/>
      <c r="E162" s="35"/>
      <c r="F162" s="35"/>
      <c r="G162" s="28"/>
      <c r="H162" s="38"/>
      <c r="I162" s="38"/>
      <c r="J162" s="28"/>
      <c r="K162" s="28"/>
      <c r="L162" s="28"/>
      <c r="M162" s="28"/>
      <c r="N162" s="28"/>
      <c r="O162" s="37"/>
      <c r="P162" s="28"/>
      <c r="Q162" s="28"/>
      <c r="R162" s="40"/>
      <c r="S162" s="40"/>
      <c r="T162" s="39"/>
      <c r="U162" s="39"/>
      <c r="V162" s="28"/>
      <c r="W162" s="28"/>
      <c r="X162" s="104"/>
    </row>
    <row r="163" spans="1:24" ht="15">
      <c r="A163" s="38"/>
      <c r="B163" s="16"/>
      <c r="C163" s="34"/>
      <c r="D163" s="35"/>
      <c r="E163" s="35"/>
      <c r="F163" s="35"/>
      <c r="G163" s="28"/>
      <c r="H163" s="38"/>
      <c r="I163" s="38"/>
      <c r="J163" s="28"/>
      <c r="K163" s="28"/>
      <c r="L163" s="28"/>
      <c r="M163" s="28"/>
      <c r="N163" s="28"/>
      <c r="O163" s="37"/>
      <c r="P163" s="28"/>
      <c r="Q163" s="28"/>
      <c r="R163" s="40"/>
      <c r="S163" s="40"/>
      <c r="T163" s="39"/>
      <c r="U163" s="39"/>
      <c r="V163" s="28"/>
      <c r="W163" s="28"/>
      <c r="X163" s="104"/>
    </row>
    <row r="164" spans="1:24" ht="15">
      <c r="A164" s="28"/>
      <c r="B164" s="16"/>
      <c r="C164" s="34"/>
      <c r="D164" s="35"/>
      <c r="E164" s="35"/>
      <c r="F164" s="35"/>
      <c r="G164" s="28"/>
      <c r="H164" s="38"/>
      <c r="I164" s="38"/>
      <c r="J164" s="28"/>
      <c r="K164" s="28"/>
      <c r="L164" s="28"/>
      <c r="M164" s="28"/>
      <c r="N164" s="28"/>
      <c r="O164" s="37"/>
      <c r="P164" s="28"/>
      <c r="Q164" s="28"/>
      <c r="R164" s="40"/>
      <c r="S164" s="40"/>
      <c r="T164" s="39"/>
      <c r="U164" s="39"/>
      <c r="V164" s="28"/>
      <c r="W164" s="28"/>
      <c r="X164" s="80"/>
    </row>
    <row r="165" spans="1:24" ht="15">
      <c r="A165" s="28"/>
      <c r="B165" s="16"/>
      <c r="C165" s="34"/>
      <c r="D165" s="35"/>
      <c r="E165" s="35"/>
      <c r="F165" s="35"/>
      <c r="G165" s="28"/>
      <c r="H165" s="38"/>
      <c r="I165" s="38"/>
      <c r="J165" s="28"/>
      <c r="K165" s="28"/>
      <c r="L165" s="28"/>
      <c r="M165" s="28"/>
      <c r="N165" s="28"/>
      <c r="O165" s="37"/>
      <c r="P165" s="28"/>
      <c r="Q165" s="28"/>
      <c r="R165" s="40"/>
      <c r="S165" s="40"/>
      <c r="T165" s="39"/>
      <c r="U165" s="39"/>
      <c r="V165" s="28"/>
      <c r="W165" s="28"/>
      <c r="X165" s="80"/>
    </row>
    <row r="166" spans="1:24" ht="15">
      <c r="A166" s="28"/>
      <c r="B166" s="16"/>
      <c r="C166" s="34"/>
      <c r="D166" s="35"/>
      <c r="E166" s="35"/>
      <c r="F166" s="35"/>
      <c r="G166" s="28"/>
      <c r="H166" s="38"/>
      <c r="I166" s="3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39"/>
      <c r="U166" s="39"/>
      <c r="V166" s="28"/>
      <c r="W166" s="28"/>
      <c r="X166" s="80"/>
    </row>
    <row r="167" spans="1:24" ht="15">
      <c r="A167" s="28"/>
      <c r="B167" s="16"/>
      <c r="C167" s="34"/>
      <c r="D167" s="35"/>
      <c r="E167" s="35"/>
      <c r="F167" s="35"/>
      <c r="G167" s="28"/>
      <c r="H167" s="38"/>
      <c r="I167" s="3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39"/>
      <c r="U167" s="39"/>
      <c r="V167" s="28"/>
      <c r="W167" s="28"/>
      <c r="X167" s="80"/>
    </row>
    <row r="168" spans="1:24" ht="15">
      <c r="A168" s="28"/>
      <c r="B168" s="16"/>
      <c r="C168" s="34"/>
      <c r="D168" s="35"/>
      <c r="E168" s="35"/>
      <c r="F168" s="35"/>
      <c r="G168" s="28"/>
      <c r="H168" s="38"/>
      <c r="I168" s="3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39"/>
      <c r="U168" s="39"/>
      <c r="V168" s="28"/>
      <c r="W168" s="28"/>
      <c r="X168" s="80"/>
    </row>
    <row r="169" spans="1:24" ht="15">
      <c r="A169" s="28"/>
      <c r="B169" s="16"/>
      <c r="C169" s="34"/>
      <c r="D169" s="35"/>
      <c r="E169" s="35"/>
      <c r="F169" s="35"/>
      <c r="G169" s="28"/>
      <c r="H169" s="38"/>
      <c r="I169" s="38"/>
      <c r="J169" s="28"/>
      <c r="K169" s="28"/>
      <c r="L169" s="28"/>
      <c r="M169" s="28"/>
      <c r="N169" s="28"/>
      <c r="O169" s="37"/>
      <c r="P169" s="28"/>
      <c r="Q169" s="28"/>
      <c r="R169" s="28"/>
      <c r="S169" s="28"/>
      <c r="T169" s="39"/>
      <c r="U169" s="39"/>
      <c r="V169" s="28"/>
      <c r="W169" s="28"/>
      <c r="X169" s="80"/>
    </row>
    <row r="170" spans="1:24" ht="15">
      <c r="A170" s="28"/>
      <c r="B170" s="16"/>
      <c r="C170" s="34"/>
      <c r="D170" s="35"/>
      <c r="E170" s="35"/>
      <c r="F170" s="35"/>
      <c r="G170" s="28"/>
      <c r="H170" s="38"/>
      <c r="I170" s="38"/>
      <c r="J170" s="28"/>
      <c r="K170" s="28"/>
      <c r="L170" s="28"/>
      <c r="M170" s="28"/>
      <c r="N170" s="28"/>
      <c r="O170" s="37"/>
      <c r="P170" s="28"/>
      <c r="Q170" s="28"/>
      <c r="R170" s="28"/>
      <c r="S170" s="28"/>
      <c r="T170" s="39"/>
      <c r="U170" s="39"/>
      <c r="V170" s="28"/>
      <c r="W170" s="28"/>
      <c r="X170" s="80"/>
    </row>
    <row r="171" spans="1:24" ht="15">
      <c r="A171" s="28"/>
      <c r="B171" s="16"/>
      <c r="C171" s="34"/>
      <c r="D171" s="35"/>
      <c r="E171" s="35"/>
      <c r="F171" s="35"/>
      <c r="G171" s="28"/>
      <c r="H171" s="38"/>
      <c r="I171" s="38"/>
      <c r="J171" s="28"/>
      <c r="K171" s="28"/>
      <c r="L171" s="28"/>
      <c r="M171" s="28"/>
      <c r="N171" s="28"/>
      <c r="O171" s="37"/>
      <c r="P171" s="28"/>
      <c r="Q171" s="28"/>
      <c r="R171" s="28"/>
      <c r="S171" s="28"/>
      <c r="T171" s="39"/>
      <c r="U171" s="39"/>
      <c r="V171" s="28"/>
      <c r="W171" s="28"/>
      <c r="X171" s="80"/>
    </row>
    <row r="172" spans="1:24" ht="15">
      <c r="A172" s="28"/>
      <c r="B172" s="16"/>
      <c r="C172" s="34"/>
      <c r="D172" s="35"/>
      <c r="E172" s="35"/>
      <c r="F172" s="35"/>
      <c r="G172" s="28"/>
      <c r="H172" s="38"/>
      <c r="I172" s="38"/>
      <c r="J172" s="28"/>
      <c r="K172" s="28"/>
      <c r="L172" s="28"/>
      <c r="M172" s="28"/>
      <c r="N172" s="28"/>
      <c r="O172" s="37"/>
      <c r="P172" s="28"/>
      <c r="Q172" s="28"/>
      <c r="R172" s="28"/>
      <c r="S172" s="28"/>
      <c r="T172" s="39"/>
      <c r="U172" s="39"/>
      <c r="V172" s="28"/>
      <c r="W172" s="28"/>
      <c r="X172" s="80"/>
    </row>
    <row r="173" spans="1:24" ht="15">
      <c r="A173" s="28"/>
      <c r="B173" s="16"/>
      <c r="C173" s="34"/>
      <c r="D173" s="35"/>
      <c r="E173" s="35"/>
      <c r="F173" s="35"/>
      <c r="G173" s="28"/>
      <c r="H173" s="38"/>
      <c r="I173" s="38"/>
      <c r="J173" s="28"/>
      <c r="K173" s="28"/>
      <c r="L173" s="28"/>
      <c r="M173" s="28"/>
      <c r="N173" s="28"/>
      <c r="O173" s="37"/>
      <c r="P173" s="28"/>
      <c r="Q173" s="28"/>
      <c r="R173" s="28"/>
      <c r="S173" s="28"/>
      <c r="T173" s="39"/>
      <c r="U173" s="39"/>
      <c r="V173" s="28"/>
      <c r="W173" s="28"/>
      <c r="X173" s="80"/>
    </row>
    <row r="174" spans="1:24" ht="15">
      <c r="A174" s="28"/>
      <c r="B174" s="16"/>
      <c r="C174" s="34"/>
      <c r="D174" s="35"/>
      <c r="E174" s="35"/>
      <c r="F174" s="35"/>
      <c r="G174" s="28"/>
      <c r="H174" s="38"/>
      <c r="I174" s="38"/>
      <c r="J174" s="28"/>
      <c r="K174" s="28"/>
      <c r="L174" s="28"/>
      <c r="M174" s="28"/>
      <c r="N174" s="28"/>
      <c r="O174" s="37"/>
      <c r="P174" s="28"/>
      <c r="Q174" s="28"/>
      <c r="R174" s="28"/>
      <c r="S174" s="28"/>
      <c r="T174" s="39"/>
      <c r="U174" s="39"/>
      <c r="V174" s="28"/>
      <c r="W174" s="28"/>
      <c r="X174" s="80"/>
    </row>
    <row r="175" spans="1:24" ht="15">
      <c r="A175" s="28"/>
      <c r="B175" s="16"/>
      <c r="C175" s="34"/>
      <c r="D175" s="35"/>
      <c r="E175" s="35"/>
      <c r="F175" s="35"/>
      <c r="G175" s="28"/>
      <c r="H175" s="38"/>
      <c r="I175" s="38"/>
      <c r="J175" s="28"/>
      <c r="K175" s="28"/>
      <c r="L175" s="28"/>
      <c r="M175" s="28"/>
      <c r="N175" s="28"/>
      <c r="O175" s="37"/>
      <c r="P175" s="28"/>
      <c r="Q175" s="28"/>
      <c r="R175" s="28"/>
      <c r="S175" s="28"/>
      <c r="T175" s="39"/>
      <c r="U175" s="39"/>
      <c r="V175" s="28"/>
      <c r="W175" s="28"/>
      <c r="X175" s="80"/>
    </row>
    <row r="176" spans="1:24" ht="15">
      <c r="A176" s="28"/>
      <c r="B176" s="16"/>
      <c r="C176" s="34"/>
      <c r="D176" s="35"/>
      <c r="E176" s="35"/>
      <c r="F176" s="35"/>
      <c r="G176" s="28"/>
      <c r="H176" s="38"/>
      <c r="I176" s="38"/>
      <c r="J176" s="28"/>
      <c r="K176" s="28"/>
      <c r="L176" s="28"/>
      <c r="M176" s="28"/>
      <c r="N176" s="28"/>
      <c r="O176" s="37"/>
      <c r="P176" s="28"/>
      <c r="Q176" s="28"/>
      <c r="R176" s="28"/>
      <c r="S176" s="28"/>
      <c r="T176" s="39"/>
      <c r="U176" s="39"/>
      <c r="V176" s="28"/>
      <c r="W176" s="28"/>
      <c r="X176" s="80"/>
    </row>
    <row r="177" spans="1:24" ht="15">
      <c r="A177" s="28"/>
      <c r="B177" s="16"/>
      <c r="C177" s="34"/>
      <c r="D177" s="35"/>
      <c r="E177" s="35"/>
      <c r="F177" s="35"/>
      <c r="G177" s="28"/>
      <c r="H177" s="38"/>
      <c r="I177" s="38"/>
      <c r="J177" s="28"/>
      <c r="K177" s="28"/>
      <c r="L177" s="28"/>
      <c r="M177" s="28"/>
      <c r="N177" s="28"/>
      <c r="O177" s="37"/>
      <c r="P177" s="28"/>
      <c r="Q177" s="28"/>
      <c r="R177" s="28"/>
      <c r="S177" s="28"/>
      <c r="T177" s="39"/>
      <c r="U177" s="39"/>
      <c r="V177" s="28"/>
      <c r="W177" s="28"/>
      <c r="X177" s="80"/>
    </row>
    <row r="178" spans="1:24" ht="15">
      <c r="A178" s="28"/>
      <c r="B178" s="16"/>
      <c r="C178" s="34"/>
      <c r="D178" s="35"/>
      <c r="E178" s="35"/>
      <c r="F178" s="35"/>
      <c r="G178" s="28"/>
      <c r="H178" s="38"/>
      <c r="I178" s="38"/>
      <c r="J178" s="28"/>
      <c r="K178" s="28"/>
      <c r="L178" s="28"/>
      <c r="M178" s="28"/>
      <c r="N178" s="28"/>
      <c r="O178" s="37"/>
      <c r="P178" s="28"/>
      <c r="Q178" s="28"/>
      <c r="R178" s="28"/>
      <c r="S178" s="28"/>
      <c r="T178" s="39"/>
      <c r="U178" s="39"/>
      <c r="V178" s="28"/>
      <c r="W178" s="28"/>
      <c r="X178" s="80"/>
    </row>
    <row r="179" spans="1:24" ht="15">
      <c r="A179" s="28"/>
      <c r="B179" s="16"/>
      <c r="C179" s="34"/>
      <c r="D179" s="35"/>
      <c r="E179" s="35"/>
      <c r="F179" s="35"/>
      <c r="G179" s="28"/>
      <c r="H179" s="38"/>
      <c r="I179" s="3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39"/>
      <c r="U179" s="39"/>
      <c r="V179" s="28"/>
      <c r="W179" s="28"/>
      <c r="X179" s="80"/>
    </row>
    <row r="180" spans="1:24" ht="15">
      <c r="A180" s="28"/>
      <c r="B180" s="16"/>
      <c r="C180" s="34"/>
      <c r="D180" s="35"/>
      <c r="E180" s="35"/>
      <c r="F180" s="35"/>
      <c r="G180" s="28"/>
      <c r="H180" s="38"/>
      <c r="I180" s="38"/>
      <c r="J180" s="28"/>
      <c r="K180" s="28"/>
      <c r="L180" s="28"/>
      <c r="M180" s="28"/>
      <c r="N180" s="28"/>
      <c r="O180" s="37"/>
      <c r="P180" s="28"/>
      <c r="Q180" s="28"/>
      <c r="R180" s="28"/>
      <c r="S180" s="28"/>
      <c r="T180" s="39"/>
      <c r="U180" s="39"/>
      <c r="V180" s="28"/>
      <c r="W180" s="28"/>
      <c r="X180" s="80"/>
    </row>
    <row r="181" spans="1:24" ht="15">
      <c r="A181" s="28"/>
      <c r="B181" s="16"/>
      <c r="C181" s="34"/>
      <c r="D181" s="35"/>
      <c r="E181" s="35"/>
      <c r="F181" s="35"/>
      <c r="G181" s="28"/>
      <c r="H181" s="38"/>
      <c r="I181" s="38"/>
      <c r="J181" s="28"/>
      <c r="K181" s="28"/>
      <c r="L181" s="28"/>
      <c r="M181" s="28"/>
      <c r="N181" s="28"/>
      <c r="O181" s="37"/>
      <c r="P181" s="28"/>
      <c r="Q181" s="28"/>
      <c r="R181" s="28"/>
      <c r="S181" s="28"/>
      <c r="T181" s="39"/>
      <c r="U181" s="39"/>
      <c r="V181" s="28"/>
      <c r="W181" s="28"/>
      <c r="X181" s="80"/>
    </row>
    <row r="182" spans="1:24" ht="15">
      <c r="A182" s="28"/>
      <c r="B182" s="28"/>
      <c r="C182" s="28"/>
      <c r="D182" s="28"/>
      <c r="E182" s="3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12" t="s">
        <v>46</v>
      </c>
      <c r="Q182" s="313"/>
      <c r="R182" s="313"/>
      <c r="S182" s="314"/>
      <c r="T182" s="81">
        <f>SUM(T142:T181)</f>
        <v>0</v>
      </c>
      <c r="U182" s="81">
        <f>SUM(U144:U181)</f>
        <v>0</v>
      </c>
      <c r="V182" s="82"/>
      <c r="W182" s="82"/>
      <c r="X182" s="81">
        <f>T182-U182</f>
        <v>0</v>
      </c>
    </row>
    <row r="183" spans="1:24" ht="15">
      <c r="A183" s="28"/>
      <c r="B183" s="28"/>
      <c r="C183" s="28"/>
      <c r="D183" s="28"/>
      <c r="E183" s="3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300" t="s">
        <v>48</v>
      </c>
      <c r="Q183" s="301"/>
      <c r="R183" s="301"/>
      <c r="S183" s="302"/>
      <c r="T183" s="81">
        <f>T182+T137+T101+T65+T31</f>
        <v>0</v>
      </c>
      <c r="U183" s="81">
        <f>SUM(U145:U182)</f>
        <v>0</v>
      </c>
      <c r="V183" s="82"/>
      <c r="W183" s="82"/>
      <c r="X183" s="81">
        <f>T183-U183</f>
        <v>0</v>
      </c>
    </row>
  </sheetData>
  <sheetProtection/>
  <mergeCells count="7">
    <mergeCell ref="P183:S183"/>
    <mergeCell ref="P102:S102"/>
    <mergeCell ref="P31:S31"/>
    <mergeCell ref="P65:S65"/>
    <mergeCell ref="P101:S101"/>
    <mergeCell ref="P137:S137"/>
    <mergeCell ref="P182:S182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5" scale="1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Z17" sqref="Z17"/>
    </sheetView>
  </sheetViews>
  <sheetFormatPr defaultColWidth="11.421875" defaultRowHeight="15"/>
  <cols>
    <col min="1" max="1" width="19.28125" style="0" customWidth="1"/>
    <col min="2" max="2" width="14.57421875" style="0" customWidth="1"/>
    <col min="3" max="3" width="6.8515625" style="0" customWidth="1"/>
    <col min="4" max="4" width="13.57421875" style="0" customWidth="1"/>
    <col min="5" max="5" width="9.28125" style="0" customWidth="1"/>
    <col min="6" max="6" width="11.7109375" style="0" customWidth="1"/>
    <col min="7" max="7" width="7.140625" style="0" customWidth="1"/>
    <col min="8" max="8" width="3.8515625" style="0" customWidth="1"/>
    <col min="9" max="9" width="1.421875" style="0" customWidth="1"/>
    <col min="10" max="10" width="2.140625" style="0" customWidth="1"/>
    <col min="11" max="11" width="0.5625" style="0" customWidth="1"/>
    <col min="12" max="12" width="1.28515625" style="0" customWidth="1"/>
    <col min="13" max="14" width="1.1484375" style="0" customWidth="1"/>
    <col min="15" max="15" width="9.28125" style="0" customWidth="1"/>
    <col min="16" max="16" width="1.421875" style="0" customWidth="1"/>
    <col min="17" max="17" width="5.28125" style="0" customWidth="1"/>
    <col min="18" max="18" width="1.57421875" style="0" customWidth="1"/>
    <col min="19" max="19" width="0.9921875" style="0" customWidth="1"/>
    <col min="20" max="20" width="12.28125" style="0" bestFit="1" customWidth="1"/>
    <col min="21" max="21" width="8.57421875" style="0" customWidth="1"/>
    <col min="22" max="22" width="3.421875" style="0" customWidth="1"/>
    <col min="23" max="23" width="2.2812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39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39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5"/>
      <c r="E18" s="35"/>
      <c r="F18" s="35"/>
      <c r="G18" s="28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28"/>
      <c r="S18" s="28"/>
      <c r="T18" s="39"/>
      <c r="U18" s="39"/>
      <c r="V18" s="40"/>
      <c r="W18" s="40"/>
      <c r="X18" s="80"/>
    </row>
    <row r="19" spans="1:24" ht="15">
      <c r="A19" s="28"/>
      <c r="B19" s="16"/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/>
      <c r="U19" s="39"/>
      <c r="V19" s="40"/>
      <c r="W19" s="4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28"/>
      <c r="C24" s="28"/>
      <c r="D24" s="28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11" t="s">
        <v>46</v>
      </c>
      <c r="Q24" s="311"/>
      <c r="R24" s="311"/>
      <c r="S24" s="311"/>
      <c r="T24" s="81">
        <f>SUM(T11:T23)</f>
        <v>0</v>
      </c>
      <c r="U24" s="81">
        <f>SUM(U11:U23)</f>
        <v>0</v>
      </c>
      <c r="V24" s="82"/>
      <c r="W24" s="82"/>
      <c r="X24" s="81">
        <f>SUM(X11:X23)</f>
        <v>0</v>
      </c>
    </row>
    <row r="25" spans="1:24" ht="27" customHeight="1">
      <c r="A25" s="28"/>
      <c r="B25" s="28"/>
      <c r="C25" s="28"/>
      <c r="D25" s="28"/>
      <c r="E25" s="33"/>
      <c r="F25" s="28"/>
      <c r="G25" s="28"/>
      <c r="H25" s="28"/>
      <c r="I25" s="28"/>
      <c r="J25" s="28"/>
      <c r="K25" s="28"/>
      <c r="L25" s="28"/>
      <c r="M25" s="28"/>
      <c r="N25" s="111"/>
      <c r="O25" s="122" t="s">
        <v>89</v>
      </c>
      <c r="P25" s="315" t="s">
        <v>48</v>
      </c>
      <c r="Q25" s="316"/>
      <c r="R25" s="316"/>
      <c r="S25" s="316"/>
      <c r="T25" s="123" t="e">
        <f>#REF!+'PORTAL-MOBILIARIOS'!T308+'PORTAL-EQUIPOS'!T183+TRANSPORTE!T24</f>
        <v>#REF!</v>
      </c>
      <c r="U25" s="81"/>
      <c r="V25" s="82"/>
      <c r="W25" s="82"/>
      <c r="X25" s="81"/>
    </row>
    <row r="27" spans="1:11" ht="15">
      <c r="A27" s="6"/>
      <c r="B27" s="125" t="s">
        <v>90</v>
      </c>
      <c r="C27" s="6"/>
      <c r="D27" s="6"/>
      <c r="E27" s="126"/>
      <c r="F27" s="125" t="s">
        <v>91</v>
      </c>
      <c r="G27" s="125"/>
      <c r="H27" s="127"/>
      <c r="I27" s="124"/>
      <c r="J27" s="124"/>
      <c r="K27" s="54"/>
    </row>
    <row r="28" spans="1:11" ht="15">
      <c r="A28" s="6"/>
      <c r="B28" s="128" t="s">
        <v>92</v>
      </c>
      <c r="C28" s="6"/>
      <c r="D28" s="6"/>
      <c r="E28" s="126"/>
      <c r="F28" s="128" t="s">
        <v>93</v>
      </c>
      <c r="G28" s="6"/>
      <c r="H28" s="6"/>
      <c r="I28" s="54"/>
      <c r="J28" s="54"/>
      <c r="K28" s="54"/>
    </row>
    <row r="29" spans="1:11" ht="15">
      <c r="A29" s="6"/>
      <c r="B29" s="6"/>
      <c r="C29" s="6"/>
      <c r="D29" s="6"/>
      <c r="E29" s="126"/>
      <c r="F29" s="6"/>
      <c r="G29" s="6"/>
      <c r="H29" s="6"/>
      <c r="I29" s="54"/>
      <c r="J29" s="54"/>
      <c r="K29" s="54"/>
    </row>
    <row r="30" spans="1:11" ht="15">
      <c r="A30" s="6"/>
      <c r="B30" s="129" t="s">
        <v>96</v>
      </c>
      <c r="C30" s="6"/>
      <c r="D30" s="6"/>
      <c r="E30" s="126"/>
      <c r="F30" s="130">
        <v>42369</v>
      </c>
      <c r="G30" s="6"/>
      <c r="H30" s="6"/>
      <c r="I30" s="54"/>
      <c r="J30" s="54"/>
      <c r="K30" s="54"/>
    </row>
    <row r="31" spans="1:11" ht="15">
      <c r="A31" s="131"/>
      <c r="B31" s="132" t="s">
        <v>94</v>
      </c>
      <c r="C31" s="131"/>
      <c r="D31" s="131"/>
      <c r="E31" s="131"/>
      <c r="F31" s="132" t="s">
        <v>95</v>
      </c>
      <c r="G31" s="132"/>
      <c r="H31" s="131"/>
      <c r="I31" s="69"/>
      <c r="J31" s="69"/>
      <c r="K31" s="69"/>
    </row>
  </sheetData>
  <sheetProtection/>
  <mergeCells count="2">
    <mergeCell ref="P24:S24"/>
    <mergeCell ref="P25:S2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AA3" sqref="AA3"/>
    </sheetView>
  </sheetViews>
  <sheetFormatPr defaultColWidth="11.421875" defaultRowHeight="15"/>
  <cols>
    <col min="1" max="1" width="13.8515625" style="0" customWidth="1"/>
    <col min="2" max="2" width="29.57421875" style="0" customWidth="1"/>
    <col min="3" max="3" width="10.140625" style="0" customWidth="1"/>
    <col min="5" max="5" width="9.421875" style="0" customWidth="1"/>
    <col min="6" max="6" width="9.28125" style="0" customWidth="1"/>
    <col min="8" max="8" width="3.00390625" style="0" customWidth="1"/>
    <col min="9" max="9" width="2.00390625" style="0" customWidth="1"/>
    <col min="10" max="10" width="2.28125" style="0" customWidth="1"/>
    <col min="11" max="11" width="2.140625" style="0" customWidth="1"/>
    <col min="12" max="12" width="2.7109375" style="0" customWidth="1"/>
    <col min="13" max="13" width="2.28125" style="0" customWidth="1"/>
    <col min="14" max="14" width="2.57421875" style="0" customWidth="1"/>
    <col min="16" max="16" width="2.8515625" style="0" customWidth="1"/>
    <col min="17" max="17" width="4.28125" style="0" customWidth="1"/>
    <col min="18" max="19" width="2.140625" style="0" customWidth="1"/>
    <col min="21" max="21" width="10.7109375" style="0" customWidth="1"/>
    <col min="22" max="22" width="4.00390625" style="0" customWidth="1"/>
    <col min="23" max="23" width="7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5.7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9"/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 t="s">
        <v>81</v>
      </c>
      <c r="B11" s="16" t="s">
        <v>78</v>
      </c>
      <c r="C11" s="34"/>
      <c r="D11" s="35"/>
      <c r="E11" s="35"/>
      <c r="F11" s="35"/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42050</v>
      </c>
      <c r="P11" s="28"/>
      <c r="Q11" s="28">
        <v>2683</v>
      </c>
      <c r="R11" s="28"/>
      <c r="S11" s="28"/>
      <c r="T11" s="39">
        <v>1627643.56</v>
      </c>
      <c r="U11" s="39"/>
      <c r="V11" s="16"/>
      <c r="W11" s="80"/>
      <c r="X11" s="80"/>
    </row>
    <row r="12" spans="1:24" ht="15">
      <c r="A12" s="28" t="s">
        <v>81</v>
      </c>
      <c r="B12" s="16" t="s">
        <v>79</v>
      </c>
      <c r="C12" s="34"/>
      <c r="D12" s="35" t="s">
        <v>86</v>
      </c>
      <c r="E12" s="35"/>
      <c r="F12" s="35"/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42034</v>
      </c>
      <c r="P12" s="28"/>
      <c r="Q12" s="28">
        <v>2683</v>
      </c>
      <c r="R12" s="28"/>
      <c r="S12" s="28"/>
      <c r="T12" s="39">
        <v>217897.05</v>
      </c>
      <c r="U12" s="39">
        <v>18158</v>
      </c>
      <c r="V12" s="28"/>
      <c r="W12" s="80"/>
      <c r="X12" s="39"/>
    </row>
    <row r="13" spans="1:24" ht="15">
      <c r="A13" s="28" t="s">
        <v>81</v>
      </c>
      <c r="B13" s="16" t="s">
        <v>80</v>
      </c>
      <c r="C13" s="34"/>
      <c r="D13" s="35"/>
      <c r="E13" s="35"/>
      <c r="F13" s="35"/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42034</v>
      </c>
      <c r="P13" s="28"/>
      <c r="Q13" s="28">
        <v>2683</v>
      </c>
      <c r="R13" s="28"/>
      <c r="S13" s="28"/>
      <c r="T13" s="39">
        <v>733141.02</v>
      </c>
      <c r="U13" s="39"/>
      <c r="V13" s="28"/>
      <c r="W13" s="80"/>
      <c r="X13" s="39"/>
    </row>
    <row r="14" spans="1:24" ht="15">
      <c r="A14" s="28" t="s">
        <v>81</v>
      </c>
      <c r="B14" s="16" t="s">
        <v>82</v>
      </c>
      <c r="C14" s="34"/>
      <c r="D14" s="35"/>
      <c r="E14" s="35"/>
      <c r="F14" s="35"/>
      <c r="G14" s="28"/>
      <c r="H14" s="38" t="s">
        <v>45</v>
      </c>
      <c r="I14" s="38"/>
      <c r="J14" s="28"/>
      <c r="K14" s="28"/>
      <c r="L14" s="28"/>
      <c r="M14" s="28"/>
      <c r="N14" s="28"/>
      <c r="O14" s="37">
        <v>42158</v>
      </c>
      <c r="P14" s="28"/>
      <c r="Q14" s="28">
        <v>2683</v>
      </c>
      <c r="R14" s="28"/>
      <c r="S14" s="28"/>
      <c r="T14" s="39">
        <v>967051.6</v>
      </c>
      <c r="U14" s="39"/>
      <c r="V14" s="28"/>
      <c r="W14" s="80"/>
      <c r="X14" s="80"/>
    </row>
    <row r="15" spans="1:24" ht="15">
      <c r="A15" s="28" t="s">
        <v>81</v>
      </c>
      <c r="B15" s="16" t="s">
        <v>85</v>
      </c>
      <c r="C15" s="34"/>
      <c r="D15" s="35"/>
      <c r="E15" s="35"/>
      <c r="F15" s="35"/>
      <c r="G15" s="28"/>
      <c r="H15" s="38" t="s">
        <v>45</v>
      </c>
      <c r="I15" s="38"/>
      <c r="J15" s="28"/>
      <c r="K15" s="28"/>
      <c r="L15" s="28"/>
      <c r="M15" s="28"/>
      <c r="N15" s="28"/>
      <c r="O15" s="37">
        <v>42187</v>
      </c>
      <c r="P15" s="28"/>
      <c r="Q15" s="28">
        <v>2683</v>
      </c>
      <c r="R15" s="28"/>
      <c r="S15" s="28"/>
      <c r="T15" s="39">
        <v>2595914.32</v>
      </c>
      <c r="U15" s="39"/>
      <c r="V15" s="28"/>
      <c r="W15" s="80"/>
      <c r="X15" s="80"/>
    </row>
    <row r="16" spans="1:24" ht="15">
      <c r="A16" s="28" t="s">
        <v>81</v>
      </c>
      <c r="B16" s="16" t="s">
        <v>85</v>
      </c>
      <c r="C16" s="34"/>
      <c r="D16" s="35"/>
      <c r="E16" s="35"/>
      <c r="F16" s="35"/>
      <c r="G16" s="28"/>
      <c r="H16" s="38" t="s">
        <v>45</v>
      </c>
      <c r="I16" s="38"/>
      <c r="J16" s="28"/>
      <c r="K16" s="28"/>
      <c r="L16" s="28"/>
      <c r="M16" s="28"/>
      <c r="N16" s="28"/>
      <c r="O16" s="37">
        <v>42349</v>
      </c>
      <c r="P16" s="28"/>
      <c r="Q16" s="28">
        <v>2683</v>
      </c>
      <c r="R16" s="28"/>
      <c r="S16" s="28"/>
      <c r="T16" s="39">
        <v>6447097.39</v>
      </c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5"/>
      <c r="E18" s="35"/>
      <c r="F18" s="35"/>
      <c r="G18" s="28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28"/>
      <c r="S18" s="28"/>
      <c r="T18" s="39"/>
      <c r="U18" s="39"/>
      <c r="V18" s="40"/>
      <c r="W18" s="40"/>
      <c r="X18" s="80"/>
    </row>
    <row r="19" spans="1:24" ht="15">
      <c r="A19" s="28"/>
      <c r="B19" s="16"/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/>
      <c r="U19" s="39"/>
      <c r="V19" s="40"/>
      <c r="W19" s="4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28"/>
      <c r="C24" s="28"/>
      <c r="D24" s="28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11" t="s">
        <v>46</v>
      </c>
      <c r="Q24" s="311"/>
      <c r="R24" s="311"/>
      <c r="S24" s="311"/>
      <c r="T24" s="81">
        <f>SUM(T11:T23)</f>
        <v>12588744.94</v>
      </c>
      <c r="U24" s="81">
        <f>SUM(U11:U23)</f>
        <v>18158</v>
      </c>
      <c r="V24" s="82"/>
      <c r="W24" s="82"/>
      <c r="X24" s="81">
        <f>SUM(X11:X23)</f>
        <v>0</v>
      </c>
    </row>
  </sheetData>
  <sheetProtection/>
  <mergeCells count="1">
    <mergeCell ref="P24:S24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5"/>
  <sheetViews>
    <sheetView zoomScalePageLayoutView="0" workbookViewId="0" topLeftCell="A1">
      <selection activeCell="J22" sqref="J22"/>
    </sheetView>
  </sheetViews>
  <sheetFormatPr defaultColWidth="11.421875" defaultRowHeight="15"/>
  <sheetData>
    <row r="3" spans="1:24" ht="15.7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42.75" thickBot="1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50</v>
      </c>
      <c r="G4" s="12" t="s">
        <v>27</v>
      </c>
      <c r="H4" s="77" t="s">
        <v>28</v>
      </c>
      <c r="I4" s="77" t="s">
        <v>29</v>
      </c>
      <c r="J4" s="77" t="s">
        <v>30</v>
      </c>
      <c r="K4" s="77" t="s">
        <v>31</v>
      </c>
      <c r="L4" s="77" t="s">
        <v>32</v>
      </c>
      <c r="M4" s="77" t="s">
        <v>33</v>
      </c>
      <c r="N4" s="77" t="s">
        <v>34</v>
      </c>
      <c r="O4" s="12" t="s">
        <v>35</v>
      </c>
      <c r="P4" s="77" t="s">
        <v>36</v>
      </c>
      <c r="Q4" s="77" t="s">
        <v>37</v>
      </c>
      <c r="R4" s="77" t="s">
        <v>38</v>
      </c>
      <c r="S4" s="77" t="s">
        <v>39</v>
      </c>
      <c r="T4" s="78" t="s">
        <v>40</v>
      </c>
      <c r="U4" s="12" t="s">
        <v>41</v>
      </c>
      <c r="V4" s="12" t="s">
        <v>42</v>
      </c>
      <c r="W4" s="79" t="s">
        <v>43</v>
      </c>
      <c r="X4" s="78" t="s">
        <v>44</v>
      </c>
    </row>
    <row r="5" spans="1:24" ht="15">
      <c r="A5" s="28" t="s">
        <v>55</v>
      </c>
      <c r="B5" s="16" t="s">
        <v>68</v>
      </c>
      <c r="C5" s="34"/>
      <c r="D5" s="35">
        <v>1585</v>
      </c>
      <c r="E5" s="35" t="s">
        <v>47</v>
      </c>
      <c r="F5" s="35" t="s">
        <v>52</v>
      </c>
      <c r="G5" s="28"/>
      <c r="H5" s="38" t="s">
        <v>45</v>
      </c>
      <c r="I5" s="38"/>
      <c r="J5" s="28"/>
      <c r="K5" s="28"/>
      <c r="L5" s="28"/>
      <c r="M5" s="28"/>
      <c r="N5" s="28"/>
      <c r="O5" s="37">
        <v>41927</v>
      </c>
      <c r="P5" s="28"/>
      <c r="Q5" s="28">
        <v>2613</v>
      </c>
      <c r="R5" s="28"/>
      <c r="S5" s="28"/>
      <c r="T5" s="39">
        <v>3650</v>
      </c>
      <c r="U5" s="28"/>
      <c r="V5" s="28"/>
      <c r="W5" s="28"/>
      <c r="X5" s="80">
        <f aca="true" t="shared" si="0" ref="X5:X15">T5-U5</f>
        <v>3650</v>
      </c>
    </row>
    <row r="6" spans="1:24" ht="15">
      <c r="A6" s="28" t="s">
        <v>53</v>
      </c>
      <c r="B6" s="16" t="s">
        <v>57</v>
      </c>
      <c r="C6" s="34"/>
      <c r="D6" s="35">
        <v>1573</v>
      </c>
      <c r="E6" s="35" t="s">
        <v>58</v>
      </c>
      <c r="F6" s="35" t="s">
        <v>52</v>
      </c>
      <c r="G6" s="28"/>
      <c r="H6" s="38" t="s">
        <v>45</v>
      </c>
      <c r="I6" s="38"/>
      <c r="J6" s="28"/>
      <c r="K6" s="28"/>
      <c r="L6" s="28"/>
      <c r="M6" s="28"/>
      <c r="N6" s="28"/>
      <c r="O6" s="37">
        <v>41927</v>
      </c>
      <c r="P6" s="28"/>
      <c r="Q6" s="28">
        <v>2613</v>
      </c>
      <c r="R6" s="28"/>
      <c r="S6" s="28"/>
      <c r="T6" s="39">
        <v>210.11</v>
      </c>
      <c r="U6" s="28"/>
      <c r="V6" s="16"/>
      <c r="W6" s="80"/>
      <c r="X6" s="80">
        <f t="shared" si="0"/>
        <v>210.11</v>
      </c>
    </row>
    <row r="7" spans="1:24" ht="15">
      <c r="A7" s="28" t="s">
        <v>53</v>
      </c>
      <c r="B7" s="16" t="s">
        <v>57</v>
      </c>
      <c r="C7" s="34"/>
      <c r="D7" s="35">
        <v>1574</v>
      </c>
      <c r="E7" s="35" t="s">
        <v>58</v>
      </c>
      <c r="F7" s="35" t="s">
        <v>52</v>
      </c>
      <c r="G7" s="28"/>
      <c r="H7" s="38" t="s">
        <v>45</v>
      </c>
      <c r="I7" s="38"/>
      <c r="J7" s="28"/>
      <c r="K7" s="28"/>
      <c r="L7" s="28"/>
      <c r="M7" s="28"/>
      <c r="N7" s="28"/>
      <c r="O7" s="37">
        <v>41927</v>
      </c>
      <c r="P7" s="28"/>
      <c r="Q7" s="28">
        <v>2613</v>
      </c>
      <c r="R7" s="28"/>
      <c r="S7" s="28"/>
      <c r="T7" s="39">
        <v>210.15</v>
      </c>
      <c r="U7" s="28"/>
      <c r="V7" s="28"/>
      <c r="W7" s="80"/>
      <c r="X7" s="80">
        <f t="shared" si="0"/>
        <v>210.15</v>
      </c>
    </row>
    <row r="8" spans="1:24" ht="15">
      <c r="A8" s="28" t="s">
        <v>53</v>
      </c>
      <c r="B8" s="16" t="s">
        <v>57</v>
      </c>
      <c r="C8" s="34"/>
      <c r="D8" s="35">
        <v>1575</v>
      </c>
      <c r="E8" s="35" t="s">
        <v>58</v>
      </c>
      <c r="F8" s="35" t="s">
        <v>52</v>
      </c>
      <c r="G8" s="28"/>
      <c r="H8" s="38" t="s">
        <v>45</v>
      </c>
      <c r="I8" s="38"/>
      <c r="J8" s="28"/>
      <c r="K8" s="28"/>
      <c r="L8" s="28"/>
      <c r="M8" s="28"/>
      <c r="N8" s="28"/>
      <c r="O8" s="37">
        <v>41927</v>
      </c>
      <c r="P8" s="28"/>
      <c r="Q8" s="28">
        <v>2613</v>
      </c>
      <c r="R8" s="28"/>
      <c r="S8" s="28"/>
      <c r="T8" s="39">
        <v>210.15</v>
      </c>
      <c r="U8" s="28"/>
      <c r="V8" s="28"/>
      <c r="W8" s="80"/>
      <c r="X8" s="80">
        <f t="shared" si="0"/>
        <v>210.15</v>
      </c>
    </row>
    <row r="9" spans="1:24" ht="15">
      <c r="A9" s="28" t="s">
        <v>53</v>
      </c>
      <c r="B9" s="16" t="s">
        <v>57</v>
      </c>
      <c r="C9" s="34"/>
      <c r="D9" s="35">
        <v>1576</v>
      </c>
      <c r="E9" s="35" t="s">
        <v>58</v>
      </c>
      <c r="F9" s="35" t="s">
        <v>52</v>
      </c>
      <c r="G9" s="28"/>
      <c r="H9" s="38" t="s">
        <v>45</v>
      </c>
      <c r="I9" s="38"/>
      <c r="J9" s="28"/>
      <c r="K9" s="28"/>
      <c r="L9" s="28"/>
      <c r="M9" s="28"/>
      <c r="N9" s="28"/>
      <c r="O9" s="37">
        <v>41927</v>
      </c>
      <c r="P9" s="28"/>
      <c r="Q9" s="28">
        <v>2613</v>
      </c>
      <c r="R9" s="28"/>
      <c r="S9" s="28"/>
      <c r="T9" s="39">
        <v>210.15</v>
      </c>
      <c r="U9" s="28"/>
      <c r="V9" s="28"/>
      <c r="W9" s="80"/>
      <c r="X9" s="80">
        <f t="shared" si="0"/>
        <v>210.15</v>
      </c>
    </row>
    <row r="10" spans="1:24" ht="15">
      <c r="A10" s="28" t="s">
        <v>53</v>
      </c>
      <c r="B10" s="16" t="s">
        <v>57</v>
      </c>
      <c r="C10" s="34"/>
      <c r="D10" s="35">
        <v>1577</v>
      </c>
      <c r="E10" s="35" t="s">
        <v>58</v>
      </c>
      <c r="F10" s="35" t="s">
        <v>52</v>
      </c>
      <c r="G10" s="28"/>
      <c r="H10" s="38" t="s">
        <v>45</v>
      </c>
      <c r="I10" s="38"/>
      <c r="J10" s="28"/>
      <c r="K10" s="28"/>
      <c r="L10" s="28"/>
      <c r="M10" s="28"/>
      <c r="N10" s="28"/>
      <c r="O10" s="37">
        <v>41927</v>
      </c>
      <c r="P10" s="28"/>
      <c r="Q10" s="28">
        <v>2613</v>
      </c>
      <c r="R10" s="28"/>
      <c r="S10" s="28"/>
      <c r="T10" s="39">
        <v>210.15</v>
      </c>
      <c r="U10" s="28"/>
      <c r="V10" s="28"/>
      <c r="W10" s="80"/>
      <c r="X10" s="80">
        <f t="shared" si="0"/>
        <v>210.15</v>
      </c>
    </row>
    <row r="11" spans="1:24" ht="15">
      <c r="A11" s="28" t="s">
        <v>53</v>
      </c>
      <c r="B11" s="16" t="s">
        <v>57</v>
      </c>
      <c r="C11" s="34"/>
      <c r="D11" s="35">
        <v>1578</v>
      </c>
      <c r="E11" s="35" t="s">
        <v>58</v>
      </c>
      <c r="F11" s="35" t="s">
        <v>52</v>
      </c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41927</v>
      </c>
      <c r="P11" s="28"/>
      <c r="Q11" s="28">
        <v>2613</v>
      </c>
      <c r="R11" s="28"/>
      <c r="S11" s="28"/>
      <c r="T11" s="39">
        <v>210.15</v>
      </c>
      <c r="U11" s="28"/>
      <c r="V11" s="28"/>
      <c r="W11" s="80"/>
      <c r="X11" s="80">
        <f t="shared" si="0"/>
        <v>210.15</v>
      </c>
    </row>
    <row r="12" spans="1:24" ht="15">
      <c r="A12" s="28" t="s">
        <v>53</v>
      </c>
      <c r="B12" s="16" t="s">
        <v>57</v>
      </c>
      <c r="C12" s="34"/>
      <c r="D12" s="35">
        <v>1579</v>
      </c>
      <c r="E12" s="35" t="s">
        <v>58</v>
      </c>
      <c r="F12" s="35" t="s">
        <v>52</v>
      </c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41927</v>
      </c>
      <c r="P12" s="28"/>
      <c r="Q12" s="28">
        <v>2613</v>
      </c>
      <c r="R12" s="28"/>
      <c r="S12" s="28"/>
      <c r="T12" s="39">
        <v>210.15</v>
      </c>
      <c r="U12" s="28"/>
      <c r="V12" s="28"/>
      <c r="W12" s="80"/>
      <c r="X12" s="80">
        <f t="shared" si="0"/>
        <v>210.15</v>
      </c>
    </row>
    <row r="13" spans="1:24" ht="15">
      <c r="A13" s="28" t="s">
        <v>53</v>
      </c>
      <c r="B13" s="16" t="s">
        <v>57</v>
      </c>
      <c r="C13" s="34"/>
      <c r="D13" s="35">
        <v>1580</v>
      </c>
      <c r="E13" s="35" t="s">
        <v>58</v>
      </c>
      <c r="F13" s="35" t="s">
        <v>52</v>
      </c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41927</v>
      </c>
      <c r="P13" s="28"/>
      <c r="Q13" s="28">
        <v>2613</v>
      </c>
      <c r="R13" s="28"/>
      <c r="S13" s="28"/>
      <c r="T13" s="39">
        <v>210.15</v>
      </c>
      <c r="U13" s="28"/>
      <c r="V13" s="28"/>
      <c r="W13" s="80"/>
      <c r="X13" s="80">
        <f t="shared" si="0"/>
        <v>210.15</v>
      </c>
    </row>
    <row r="14" spans="1:24" ht="15">
      <c r="A14" s="28" t="s">
        <v>53</v>
      </c>
      <c r="B14" s="16" t="s">
        <v>57</v>
      </c>
      <c r="C14" s="34"/>
      <c r="D14" s="35">
        <v>1581</v>
      </c>
      <c r="E14" s="35" t="s">
        <v>58</v>
      </c>
      <c r="F14" s="35" t="s">
        <v>52</v>
      </c>
      <c r="G14" s="28"/>
      <c r="H14" s="38" t="s">
        <v>45</v>
      </c>
      <c r="I14" s="38"/>
      <c r="J14" s="28"/>
      <c r="K14" s="28"/>
      <c r="L14" s="28"/>
      <c r="M14" s="28"/>
      <c r="N14" s="28"/>
      <c r="O14" s="37">
        <v>41927</v>
      </c>
      <c r="P14" s="28"/>
      <c r="Q14" s="28">
        <v>2613</v>
      </c>
      <c r="R14" s="28"/>
      <c r="S14" s="28"/>
      <c r="T14" s="39">
        <v>210.15</v>
      </c>
      <c r="U14" s="28"/>
      <c r="V14" s="28"/>
      <c r="W14" s="80"/>
      <c r="X14" s="80">
        <f t="shared" si="0"/>
        <v>210.15</v>
      </c>
    </row>
    <row r="15" spans="1:24" ht="15">
      <c r="A15" s="28" t="s">
        <v>53</v>
      </c>
      <c r="B15" s="16" t="s">
        <v>57</v>
      </c>
      <c r="C15" s="34"/>
      <c r="D15" s="35">
        <v>1582</v>
      </c>
      <c r="E15" s="35" t="s">
        <v>58</v>
      </c>
      <c r="F15" s="35" t="s">
        <v>52</v>
      </c>
      <c r="G15" s="28"/>
      <c r="H15" s="38" t="s">
        <v>45</v>
      </c>
      <c r="I15" s="38"/>
      <c r="J15" s="28"/>
      <c r="K15" s="28"/>
      <c r="L15" s="28"/>
      <c r="M15" s="28"/>
      <c r="N15" s="28"/>
      <c r="O15" s="37">
        <v>41927</v>
      </c>
      <c r="P15" s="28"/>
      <c r="Q15" s="28">
        <v>2613</v>
      </c>
      <c r="R15" s="28"/>
      <c r="S15" s="28"/>
      <c r="T15" s="39">
        <v>210.15</v>
      </c>
      <c r="U15" s="28"/>
      <c r="V15" s="28"/>
      <c r="W15" s="80"/>
      <c r="X15" s="80">
        <f t="shared" si="0"/>
        <v>210.15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T16" sqref="T16"/>
    </sheetView>
  </sheetViews>
  <sheetFormatPr defaultColWidth="11.421875" defaultRowHeight="15"/>
  <cols>
    <col min="2" max="2" width="22.140625" style="0" customWidth="1"/>
    <col min="7" max="7" width="7.8515625" style="0" customWidth="1"/>
    <col min="8" max="9" width="4.140625" style="0" customWidth="1"/>
    <col min="10" max="10" width="4.00390625" style="0" customWidth="1"/>
    <col min="11" max="11" width="3.57421875" style="0" customWidth="1"/>
    <col min="12" max="12" width="4.28125" style="0" customWidth="1"/>
    <col min="13" max="13" width="4.421875" style="0" customWidth="1"/>
    <col min="14" max="14" width="3.28125" style="0" customWidth="1"/>
    <col min="16" max="16" width="4.8515625" style="0" customWidth="1"/>
    <col min="17" max="17" width="7.421875" style="0" customWidth="1"/>
    <col min="18" max="19" width="3.421875" style="0" customWidth="1"/>
    <col min="21" max="21" width="8.140625" style="0" customWidth="1"/>
    <col min="22" max="22" width="4.8515625" style="0" customWidth="1"/>
    <col min="23" max="23" width="3.281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7" ht="15">
      <c r="A2" s="2">
        <v>42004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  <c r="Q2" s="3"/>
    </row>
    <row r="3" spans="1:17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 t="s">
        <v>56</v>
      </c>
      <c r="B11" s="16" t="s">
        <v>59</v>
      </c>
      <c r="C11" s="24"/>
      <c r="D11" s="25"/>
      <c r="E11" s="25"/>
      <c r="F11" s="25"/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37">
        <v>41941</v>
      </c>
      <c r="P11" s="26"/>
      <c r="Q11" s="26">
        <v>2611</v>
      </c>
      <c r="R11" s="26"/>
      <c r="S11" s="26"/>
      <c r="T11" s="31">
        <v>145510.52</v>
      </c>
      <c r="U11" s="26"/>
      <c r="V11" s="19"/>
      <c r="W11" s="62"/>
      <c r="X11" s="62">
        <f>T11-U11</f>
        <v>145510.52</v>
      </c>
    </row>
    <row r="12" spans="1:24" ht="15">
      <c r="A12" s="28" t="s">
        <v>56</v>
      </c>
      <c r="B12" s="16" t="s">
        <v>60</v>
      </c>
      <c r="C12" s="24"/>
      <c r="D12" s="25"/>
      <c r="E12" s="25"/>
      <c r="F12" s="25"/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37">
        <v>41941</v>
      </c>
      <c r="P12" s="26"/>
      <c r="Q12" s="26">
        <v>2611</v>
      </c>
      <c r="R12" s="26"/>
      <c r="S12" s="26"/>
      <c r="T12" s="31">
        <v>374674.19</v>
      </c>
      <c r="U12" s="26"/>
      <c r="V12" s="26"/>
      <c r="W12" s="62"/>
      <c r="X12" s="62">
        <f aca="true" t="shared" si="0" ref="X12:X36">T12-U12</f>
        <v>374674.19</v>
      </c>
    </row>
    <row r="13" spans="1:24" ht="15">
      <c r="A13" s="28"/>
      <c r="B13" s="16"/>
      <c r="C13" s="24"/>
      <c r="D13" s="25"/>
      <c r="E13" s="25"/>
      <c r="F13" s="25"/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>
        <f t="shared" si="0"/>
        <v>0</v>
      </c>
    </row>
    <row r="14" spans="1:24" ht="15">
      <c r="A14" s="28"/>
      <c r="B14" s="16"/>
      <c r="C14" s="24"/>
      <c r="D14" s="25"/>
      <c r="E14" s="25"/>
      <c r="F14" s="25"/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37"/>
      <c r="P14" s="26"/>
      <c r="Q14" s="26"/>
      <c r="R14" s="26"/>
      <c r="S14" s="26"/>
      <c r="T14" s="31"/>
      <c r="U14" s="26"/>
      <c r="V14" s="26"/>
      <c r="W14" s="62"/>
      <c r="X14" s="62">
        <f t="shared" si="0"/>
        <v>0</v>
      </c>
    </row>
    <row r="15" spans="1:24" ht="15">
      <c r="A15" s="28"/>
      <c r="B15" s="16"/>
      <c r="C15" s="24"/>
      <c r="D15" s="25"/>
      <c r="E15" s="25"/>
      <c r="F15" s="25"/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37"/>
      <c r="P15" s="26"/>
      <c r="Q15" s="26"/>
      <c r="R15" s="26"/>
      <c r="S15" s="26"/>
      <c r="T15" s="31"/>
      <c r="U15" s="26"/>
      <c r="V15" s="26"/>
      <c r="W15" s="62"/>
      <c r="X15" s="62">
        <f t="shared" si="0"/>
        <v>0</v>
      </c>
    </row>
    <row r="16" spans="1:24" ht="15">
      <c r="A16" s="28"/>
      <c r="B16" s="16"/>
      <c r="C16" s="24"/>
      <c r="D16" s="25"/>
      <c r="E16" s="25"/>
      <c r="F16" s="25"/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/>
      <c r="P16" s="26"/>
      <c r="Q16" s="26"/>
      <c r="R16" s="26"/>
      <c r="S16" s="26"/>
      <c r="T16" s="31"/>
      <c r="U16" s="26"/>
      <c r="V16" s="26"/>
      <c r="W16" s="62"/>
      <c r="X16" s="62">
        <f t="shared" si="0"/>
        <v>0</v>
      </c>
    </row>
    <row r="17" spans="1:24" ht="15">
      <c r="A17" s="28"/>
      <c r="B17" s="16"/>
      <c r="C17" s="24"/>
      <c r="D17" s="25"/>
      <c r="E17" s="25"/>
      <c r="F17" s="25"/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/>
      <c r="P17" s="26"/>
      <c r="Q17" s="26"/>
      <c r="R17" s="26"/>
      <c r="S17" s="26"/>
      <c r="T17" s="31"/>
      <c r="U17" s="26"/>
      <c r="V17" s="26"/>
      <c r="W17" s="62"/>
      <c r="X17" s="62">
        <f t="shared" si="0"/>
        <v>0</v>
      </c>
    </row>
    <row r="18" spans="1:24" ht="15">
      <c r="A18" s="28"/>
      <c r="B18" s="16"/>
      <c r="C18" s="24"/>
      <c r="D18" s="24"/>
      <c r="E18" s="25"/>
      <c r="F18" s="25"/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37"/>
      <c r="P18" s="26"/>
      <c r="Q18" s="26"/>
      <c r="R18" s="27"/>
      <c r="S18" s="27"/>
      <c r="T18" s="31"/>
      <c r="U18" s="26"/>
      <c r="V18" s="26"/>
      <c r="W18" s="26"/>
      <c r="X18" s="62">
        <f t="shared" si="0"/>
        <v>0</v>
      </c>
    </row>
    <row r="19" spans="1:24" ht="15">
      <c r="A19" s="28"/>
      <c r="B19" s="16"/>
      <c r="C19" s="24"/>
      <c r="D19" s="29"/>
      <c r="E19" s="25"/>
      <c r="F19" s="25"/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37"/>
      <c r="P19" s="26"/>
      <c r="Q19" s="26"/>
      <c r="R19" s="27"/>
      <c r="S19" s="27"/>
      <c r="T19" s="31"/>
      <c r="U19" s="26"/>
      <c r="V19" s="26"/>
      <c r="W19" s="26"/>
      <c r="X19" s="62">
        <f t="shared" si="0"/>
        <v>0</v>
      </c>
    </row>
    <row r="20" spans="1:24" ht="15">
      <c r="A20" s="28"/>
      <c r="B20" s="16"/>
      <c r="C20" s="24"/>
      <c r="D20" s="25"/>
      <c r="E20" s="25"/>
      <c r="F20" s="25"/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/>
      <c r="P20" s="26"/>
      <c r="Q20" s="26"/>
      <c r="R20" s="27"/>
      <c r="S20" s="27"/>
      <c r="T20" s="31"/>
      <c r="U20" s="26"/>
      <c r="V20" s="26"/>
      <c r="W20" s="26"/>
      <c r="X20" s="62">
        <f t="shared" si="0"/>
        <v>0</v>
      </c>
    </row>
    <row r="21" spans="1:24" ht="15">
      <c r="A21" s="28"/>
      <c r="B21" s="16"/>
      <c r="C21" s="24"/>
      <c r="D21" s="25"/>
      <c r="E21" s="25"/>
      <c r="F21" s="25"/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/>
      <c r="P21" s="26"/>
      <c r="Q21" s="26"/>
      <c r="R21" s="27"/>
      <c r="S21" s="27"/>
      <c r="T21" s="31"/>
      <c r="U21" s="26"/>
      <c r="V21" s="26"/>
      <c r="W21" s="26"/>
      <c r="X21" s="62">
        <f t="shared" si="0"/>
        <v>0</v>
      </c>
    </row>
    <row r="22" spans="1:24" ht="15">
      <c r="A22" s="28"/>
      <c r="B22" s="16"/>
      <c r="C22" s="24"/>
      <c r="D22" s="25"/>
      <c r="E22" s="25"/>
      <c r="F22" s="25"/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/>
      <c r="P22" s="26"/>
      <c r="Q22" s="26"/>
      <c r="R22" s="26"/>
      <c r="S22" s="26"/>
      <c r="T22" s="31"/>
      <c r="U22" s="26"/>
      <c r="V22" s="26"/>
      <c r="W22" s="26"/>
      <c r="X22" s="62">
        <f t="shared" si="0"/>
        <v>0</v>
      </c>
    </row>
    <row r="23" spans="1:24" ht="15">
      <c r="A23" s="28"/>
      <c r="B23" s="16"/>
      <c r="C23" s="24"/>
      <c r="D23" s="25"/>
      <c r="E23" s="25"/>
      <c r="F23" s="25"/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/>
      <c r="P23" s="26"/>
      <c r="Q23" s="26"/>
      <c r="R23" s="26"/>
      <c r="S23" s="26"/>
      <c r="T23" s="31"/>
      <c r="U23" s="26"/>
      <c r="V23" s="26"/>
      <c r="W23" s="26"/>
      <c r="X23" s="62">
        <f t="shared" si="0"/>
        <v>0</v>
      </c>
    </row>
    <row r="24" spans="1:24" ht="15">
      <c r="A24" s="28"/>
      <c r="B24" s="16"/>
      <c r="C24" s="24"/>
      <c r="D24" s="25"/>
      <c r="E24" s="25"/>
      <c r="F24" s="25"/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/>
      <c r="P24" s="26"/>
      <c r="Q24" s="26"/>
      <c r="R24" s="26"/>
      <c r="S24" s="26"/>
      <c r="T24" s="31"/>
      <c r="U24" s="26"/>
      <c r="V24" s="26"/>
      <c r="W24" s="26"/>
      <c r="X24" s="62">
        <f t="shared" si="0"/>
        <v>0</v>
      </c>
    </row>
    <row r="25" spans="1:24" ht="15">
      <c r="A25" s="28"/>
      <c r="B25" s="16"/>
      <c r="C25" s="24"/>
      <c r="D25" s="25"/>
      <c r="E25" s="25"/>
      <c r="F25" s="25"/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/>
      <c r="P25" s="26"/>
      <c r="Q25" s="26"/>
      <c r="R25" s="26"/>
      <c r="S25" s="26"/>
      <c r="T25" s="31"/>
      <c r="U25" s="27"/>
      <c r="V25" s="27"/>
      <c r="W25" s="27"/>
      <c r="X25" s="62">
        <f t="shared" si="0"/>
        <v>0</v>
      </c>
    </row>
    <row r="26" spans="1:24" ht="15">
      <c r="A26" s="28"/>
      <c r="B26" s="16"/>
      <c r="C26" s="24"/>
      <c r="D26" s="25"/>
      <c r="E26" s="25"/>
      <c r="F26" s="25"/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/>
      <c r="P26" s="26"/>
      <c r="Q26" s="26"/>
      <c r="R26" s="26"/>
      <c r="S26" s="26"/>
      <c r="T26" s="31"/>
      <c r="U26" s="27"/>
      <c r="V26" s="27"/>
      <c r="W26" s="27"/>
      <c r="X26" s="62">
        <f t="shared" si="0"/>
        <v>0</v>
      </c>
    </row>
    <row r="27" spans="1:24" ht="15">
      <c r="A27" s="28"/>
      <c r="B27" s="16"/>
      <c r="C27" s="24"/>
      <c r="D27" s="25"/>
      <c r="E27" s="25"/>
      <c r="F27" s="25"/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/>
      <c r="P27" s="26"/>
      <c r="Q27" s="26"/>
      <c r="R27" s="26"/>
      <c r="S27" s="26"/>
      <c r="T27" s="31"/>
      <c r="U27" s="27"/>
      <c r="V27" s="27"/>
      <c r="W27" s="27"/>
      <c r="X27" s="62">
        <f t="shared" si="0"/>
        <v>0</v>
      </c>
    </row>
    <row r="28" spans="1:24" ht="15">
      <c r="A28" s="28"/>
      <c r="B28" s="16"/>
      <c r="C28" s="24"/>
      <c r="D28" s="25"/>
      <c r="E28" s="25"/>
      <c r="F28" s="25"/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/>
      <c r="P28" s="26"/>
      <c r="Q28" s="26"/>
      <c r="R28" s="26"/>
      <c r="S28" s="26"/>
      <c r="T28" s="31"/>
      <c r="U28" s="27"/>
      <c r="V28" s="27"/>
      <c r="W28" s="27"/>
      <c r="X28" s="62">
        <f t="shared" si="0"/>
        <v>0</v>
      </c>
    </row>
    <row r="29" spans="1:24" ht="15">
      <c r="A29" s="28"/>
      <c r="B29" s="16"/>
      <c r="C29" s="24"/>
      <c r="D29" s="25"/>
      <c r="E29" s="25"/>
      <c r="F29" s="25"/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/>
      <c r="P29" s="26"/>
      <c r="Q29" s="26"/>
      <c r="R29" s="26"/>
      <c r="S29" s="26"/>
      <c r="T29" s="31"/>
      <c r="U29" s="26"/>
      <c r="V29" s="26"/>
      <c r="W29" s="26"/>
      <c r="X29" s="62">
        <f t="shared" si="0"/>
        <v>0</v>
      </c>
    </row>
    <row r="30" spans="1:24" ht="15">
      <c r="A30" s="28"/>
      <c r="B30" s="16"/>
      <c r="C30" s="24"/>
      <c r="D30" s="25"/>
      <c r="E30" s="25"/>
      <c r="F30" s="25"/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/>
      <c r="P30" s="26"/>
      <c r="Q30" s="26"/>
      <c r="R30" s="26"/>
      <c r="S30" s="26"/>
      <c r="T30" s="31"/>
      <c r="U30" s="26"/>
      <c r="V30" s="26"/>
      <c r="W30" s="26"/>
      <c r="X30" s="62">
        <f t="shared" si="0"/>
        <v>0</v>
      </c>
    </row>
    <row r="31" spans="1:24" ht="15">
      <c r="A31" s="28"/>
      <c r="B31" s="16"/>
      <c r="C31" s="24"/>
      <c r="D31" s="25"/>
      <c r="E31" s="25"/>
      <c r="F31" s="25"/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/>
      <c r="P31" s="26"/>
      <c r="Q31" s="26"/>
      <c r="R31" s="26"/>
      <c r="S31" s="26"/>
      <c r="T31" s="31"/>
      <c r="U31" s="26"/>
      <c r="V31" s="26"/>
      <c r="W31" s="26"/>
      <c r="X31" s="62">
        <f t="shared" si="0"/>
        <v>0</v>
      </c>
    </row>
    <row r="32" spans="1:24" ht="15">
      <c r="A32" s="28"/>
      <c r="B32" s="16"/>
      <c r="C32" s="24"/>
      <c r="D32" s="25"/>
      <c r="E32" s="25"/>
      <c r="F32" s="25"/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/>
      <c r="P32" s="26"/>
      <c r="Q32" s="26"/>
      <c r="R32" s="26"/>
      <c r="S32" s="26"/>
      <c r="T32" s="31"/>
      <c r="U32" s="26"/>
      <c r="V32" s="26"/>
      <c r="W32" s="26"/>
      <c r="X32" s="62">
        <f t="shared" si="0"/>
        <v>0</v>
      </c>
    </row>
    <row r="33" spans="1:24" ht="15">
      <c r="A33" s="28"/>
      <c r="B33" s="16"/>
      <c r="C33" s="24"/>
      <c r="D33" s="25"/>
      <c r="E33" s="25"/>
      <c r="F33" s="25"/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/>
      <c r="P33" s="26"/>
      <c r="Q33" s="26"/>
      <c r="R33" s="26"/>
      <c r="S33" s="26"/>
      <c r="T33" s="31"/>
      <c r="U33" s="26"/>
      <c r="V33" s="26"/>
      <c r="W33" s="26"/>
      <c r="X33" s="62">
        <f t="shared" si="0"/>
        <v>0</v>
      </c>
    </row>
    <row r="34" spans="1:24" ht="15">
      <c r="A34" s="28"/>
      <c r="B34" s="16"/>
      <c r="C34" s="24"/>
      <c r="D34" s="25"/>
      <c r="E34" s="25"/>
      <c r="F34" s="25"/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37"/>
      <c r="P34" s="26"/>
      <c r="Q34" s="26"/>
      <c r="R34" s="26"/>
      <c r="S34" s="26"/>
      <c r="T34" s="31"/>
      <c r="U34" s="26"/>
      <c r="V34" s="26"/>
      <c r="W34" s="26"/>
      <c r="X34" s="62">
        <f t="shared" si="0"/>
        <v>0</v>
      </c>
    </row>
    <row r="35" spans="1:24" ht="15">
      <c r="A35" s="28"/>
      <c r="B35" s="16"/>
      <c r="C35" s="24"/>
      <c r="D35" s="25"/>
      <c r="E35" s="25"/>
      <c r="F35" s="25"/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37"/>
      <c r="P35" s="26"/>
      <c r="Q35" s="26"/>
      <c r="R35" s="26"/>
      <c r="S35" s="26"/>
      <c r="T35" s="31"/>
      <c r="U35" s="26"/>
      <c r="V35" s="26"/>
      <c r="W35" s="26"/>
      <c r="X35" s="62">
        <f t="shared" si="0"/>
        <v>0</v>
      </c>
    </row>
    <row r="36" spans="1:24" ht="15">
      <c r="A36" s="28"/>
      <c r="B36" s="16"/>
      <c r="C36" s="24"/>
      <c r="D36" s="25"/>
      <c r="E36" s="25"/>
      <c r="F36" s="25"/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37"/>
      <c r="P36" s="26"/>
      <c r="Q36" s="26"/>
      <c r="R36" s="26"/>
      <c r="S36" s="26"/>
      <c r="T36" s="31"/>
      <c r="U36" s="26"/>
      <c r="V36" s="26"/>
      <c r="W36" s="26"/>
      <c r="X36" s="62">
        <f t="shared" si="0"/>
        <v>0</v>
      </c>
    </row>
    <row r="37" spans="1:24" ht="15">
      <c r="A37" s="28"/>
      <c r="B37" s="26"/>
      <c r="C37" s="26"/>
      <c r="D37" s="26"/>
      <c r="E37" s="3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2" t="s">
        <v>46</v>
      </c>
      <c r="Q37" s="292"/>
      <c r="R37" s="292"/>
      <c r="S37" s="292"/>
      <c r="T37" s="42"/>
      <c r="U37" s="43"/>
      <c r="V37" s="43"/>
      <c r="W37" s="43"/>
      <c r="X37" s="42">
        <f>SUM(X11:X36)</f>
        <v>520184.70999999996</v>
      </c>
    </row>
    <row r="38" spans="1:24" ht="15">
      <c r="A38" s="28"/>
      <c r="B38" s="26"/>
      <c r="C38" s="26"/>
      <c r="D38" s="26"/>
      <c r="E38" s="32"/>
      <c r="F38" s="26"/>
      <c r="G38" s="26"/>
      <c r="H38" s="26"/>
      <c r="I38" s="26"/>
      <c r="J38" s="26"/>
      <c r="K38" s="26"/>
      <c r="L38" s="26"/>
      <c r="M38" s="26"/>
      <c r="N38" s="26"/>
      <c r="O38" s="43" t="s">
        <v>46</v>
      </c>
      <c r="P38" s="292" t="s">
        <v>48</v>
      </c>
      <c r="Q38" s="292"/>
      <c r="R38" s="292"/>
      <c r="S38" s="292"/>
      <c r="T38" s="42"/>
      <c r="U38" s="43"/>
      <c r="V38" s="43"/>
      <c r="W38" s="43"/>
      <c r="X38" s="43"/>
    </row>
  </sheetData>
  <sheetProtection/>
  <mergeCells count="2">
    <mergeCell ref="P37:S37"/>
    <mergeCell ref="P38:S38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4.8515625" style="0" customWidth="1"/>
    <col min="2" max="2" width="24.00390625" style="0" customWidth="1"/>
    <col min="5" max="5" width="7.57421875" style="0" customWidth="1"/>
    <col min="6" max="6" width="5.8515625" style="0" customWidth="1"/>
    <col min="7" max="7" width="6.140625" style="0" customWidth="1"/>
    <col min="8" max="9" width="3.57421875" style="0" customWidth="1"/>
    <col min="10" max="10" width="3.140625" style="0" customWidth="1"/>
    <col min="11" max="11" width="2.28125" style="0" customWidth="1"/>
    <col min="12" max="12" width="2.7109375" style="0" customWidth="1"/>
    <col min="13" max="13" width="3.421875" style="0" customWidth="1"/>
    <col min="14" max="14" width="3.8515625" style="0" customWidth="1"/>
    <col min="16" max="16" width="3.8515625" style="0" customWidth="1"/>
    <col min="17" max="17" width="7.421875" style="0" customWidth="1"/>
    <col min="18" max="18" width="4.00390625" style="0" customWidth="1"/>
    <col min="19" max="19" width="4.28125" style="0" customWidth="1"/>
    <col min="20" max="20" width="13.28125" style="0" customWidth="1"/>
    <col min="22" max="22" width="5.421875" style="0" customWidth="1"/>
    <col min="23" max="23" width="5.2812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70</v>
      </c>
      <c r="B3" s="16" t="s">
        <v>63</v>
      </c>
      <c r="C3" s="24"/>
      <c r="D3" s="25"/>
      <c r="E3" s="25"/>
      <c r="F3" s="25"/>
      <c r="G3" s="26"/>
      <c r="H3" s="18"/>
      <c r="I3" s="18"/>
      <c r="J3" s="26"/>
      <c r="K3" s="26"/>
      <c r="L3" s="26"/>
      <c r="M3" s="26"/>
      <c r="N3" s="26"/>
      <c r="O3" s="37">
        <v>41786</v>
      </c>
      <c r="P3" s="26"/>
      <c r="Q3" s="26">
        <v>2683</v>
      </c>
      <c r="R3" s="26"/>
      <c r="S3" s="26"/>
      <c r="T3" s="67">
        <v>123937.25</v>
      </c>
      <c r="U3" s="26"/>
      <c r="V3" s="19"/>
      <c r="W3" s="62"/>
      <c r="X3" s="62"/>
    </row>
    <row r="4" spans="1:24" ht="15">
      <c r="A4" s="28" t="s">
        <v>70</v>
      </c>
      <c r="B4" s="16" t="s">
        <v>64</v>
      </c>
      <c r="C4" s="24"/>
      <c r="D4" s="25"/>
      <c r="E4" s="25"/>
      <c r="F4" s="25"/>
      <c r="G4" s="26"/>
      <c r="H4" s="18"/>
      <c r="I4" s="18"/>
      <c r="J4" s="26"/>
      <c r="K4" s="26"/>
      <c r="L4" s="26"/>
      <c r="M4" s="26"/>
      <c r="N4" s="26"/>
      <c r="O4" s="37">
        <v>41786</v>
      </c>
      <c r="P4" s="26"/>
      <c r="Q4" s="26">
        <v>2683</v>
      </c>
      <c r="R4" s="26"/>
      <c r="S4" s="26"/>
      <c r="T4" s="67">
        <v>175163.45</v>
      </c>
      <c r="U4" s="26"/>
      <c r="V4" s="26"/>
      <c r="W4" s="62"/>
      <c r="X4" s="62"/>
    </row>
    <row r="5" spans="1:24" ht="15">
      <c r="A5" s="28" t="s">
        <v>70</v>
      </c>
      <c r="B5" s="16" t="s">
        <v>61</v>
      </c>
      <c r="C5" s="24"/>
      <c r="D5" s="25"/>
      <c r="E5" s="25"/>
      <c r="F5" s="25"/>
      <c r="G5" s="26"/>
      <c r="H5" s="18"/>
      <c r="I5" s="18"/>
      <c r="J5" s="26"/>
      <c r="K5" s="26"/>
      <c r="L5" s="26"/>
      <c r="M5" s="26"/>
      <c r="N5" s="26"/>
      <c r="O5" s="37">
        <v>41927</v>
      </c>
      <c r="P5" s="26"/>
      <c r="Q5" s="26">
        <v>2683</v>
      </c>
      <c r="R5" s="26"/>
      <c r="S5" s="26"/>
      <c r="T5" s="66">
        <v>1225427.64</v>
      </c>
      <c r="U5" s="26"/>
      <c r="V5" s="26"/>
      <c r="W5" s="62"/>
      <c r="X5" s="62"/>
    </row>
    <row r="6" spans="1:24" ht="15">
      <c r="A6" s="28" t="s">
        <v>70</v>
      </c>
      <c r="B6" s="16" t="s">
        <v>62</v>
      </c>
      <c r="C6" s="24"/>
      <c r="D6" s="25"/>
      <c r="E6" s="25"/>
      <c r="F6" s="25"/>
      <c r="G6" s="26"/>
      <c r="H6" s="18"/>
      <c r="I6" s="18"/>
      <c r="J6" s="26"/>
      <c r="K6" s="26"/>
      <c r="L6" s="26"/>
      <c r="M6" s="26"/>
      <c r="N6" s="26"/>
      <c r="O6" s="37">
        <v>41927</v>
      </c>
      <c r="P6" s="26"/>
      <c r="Q6" s="26">
        <v>2683</v>
      </c>
      <c r="R6" s="26"/>
      <c r="S6" s="26"/>
      <c r="T6" s="66">
        <v>33308.14</v>
      </c>
      <c r="U6" s="26"/>
      <c r="V6" s="26"/>
      <c r="W6" s="62"/>
      <c r="X6" s="62"/>
    </row>
    <row r="7" spans="1:24" ht="15">
      <c r="A7" s="28" t="s">
        <v>70</v>
      </c>
      <c r="B7" s="16" t="s">
        <v>62</v>
      </c>
      <c r="C7" s="24"/>
      <c r="D7" s="25"/>
      <c r="E7" s="25"/>
      <c r="F7" s="25"/>
      <c r="G7" s="26"/>
      <c r="H7" s="18"/>
      <c r="I7" s="18"/>
      <c r="J7" s="26"/>
      <c r="K7" s="26"/>
      <c r="L7" s="26"/>
      <c r="M7" s="26"/>
      <c r="N7" s="26"/>
      <c r="O7" s="37">
        <v>41927</v>
      </c>
      <c r="P7" s="26"/>
      <c r="Q7" s="26">
        <v>2683</v>
      </c>
      <c r="R7" s="26"/>
      <c r="S7" s="26"/>
      <c r="T7" s="66">
        <v>57722.89</v>
      </c>
      <c r="U7" s="26"/>
      <c r="V7" s="26"/>
      <c r="W7" s="62"/>
      <c r="X7" s="62"/>
    </row>
    <row r="8" spans="1:24" ht="15">
      <c r="A8" s="28" t="s">
        <v>70</v>
      </c>
      <c r="B8" s="16" t="s">
        <v>65</v>
      </c>
      <c r="C8" s="24"/>
      <c r="D8" s="25"/>
      <c r="E8" s="25"/>
      <c r="F8" s="25"/>
      <c r="G8" s="26"/>
      <c r="H8" s="18"/>
      <c r="I8" s="18"/>
      <c r="J8" s="26"/>
      <c r="K8" s="26"/>
      <c r="L8" s="26"/>
      <c r="M8" s="26"/>
      <c r="N8" s="26"/>
      <c r="O8" s="37">
        <v>41927</v>
      </c>
      <c r="P8" s="26"/>
      <c r="Q8" s="26">
        <v>2683</v>
      </c>
      <c r="R8" s="26"/>
      <c r="S8" s="26"/>
      <c r="T8" s="66">
        <v>820284.08</v>
      </c>
      <c r="U8" s="26"/>
      <c r="V8" s="26"/>
      <c r="W8" s="62"/>
      <c r="X8" s="62"/>
    </row>
    <row r="9" spans="1:24" ht="15">
      <c r="A9" s="28" t="s">
        <v>70</v>
      </c>
      <c r="B9" s="16" t="s">
        <v>62</v>
      </c>
      <c r="C9" s="24"/>
      <c r="D9" s="25"/>
      <c r="E9" s="25"/>
      <c r="F9" s="25"/>
      <c r="G9" s="26"/>
      <c r="H9" s="18"/>
      <c r="I9" s="18"/>
      <c r="J9" s="26"/>
      <c r="K9" s="26"/>
      <c r="L9" s="26"/>
      <c r="M9" s="26"/>
      <c r="N9" s="26"/>
      <c r="O9" s="37">
        <v>41927</v>
      </c>
      <c r="P9" s="26"/>
      <c r="Q9" s="26">
        <v>2683</v>
      </c>
      <c r="R9" s="26"/>
      <c r="S9" s="26"/>
      <c r="T9" s="66">
        <v>967051.59</v>
      </c>
      <c r="U9" s="26"/>
      <c r="V9" s="26"/>
      <c r="W9" s="62"/>
      <c r="X9" s="62"/>
    </row>
    <row r="10" spans="1:24" ht="15">
      <c r="A10" s="28" t="s">
        <v>70</v>
      </c>
      <c r="B10" s="16" t="s">
        <v>69</v>
      </c>
      <c r="C10" s="24"/>
      <c r="D10" s="25"/>
      <c r="E10" s="25"/>
      <c r="F10" s="25"/>
      <c r="G10" s="26"/>
      <c r="H10" s="18"/>
      <c r="I10" s="18"/>
      <c r="J10" s="26"/>
      <c r="K10" s="26"/>
      <c r="L10" s="26"/>
      <c r="M10" s="26"/>
      <c r="N10" s="26"/>
      <c r="O10" s="37">
        <v>41989</v>
      </c>
      <c r="P10" s="26"/>
      <c r="Q10" s="26">
        <v>2683</v>
      </c>
      <c r="R10" s="26"/>
      <c r="S10" s="26"/>
      <c r="T10" s="66">
        <v>12924118.53</v>
      </c>
      <c r="U10" s="26"/>
      <c r="V10" s="26"/>
      <c r="W10" s="62"/>
      <c r="X10" s="62"/>
    </row>
    <row r="11" spans="1:24" ht="15">
      <c r="A11" s="28"/>
      <c r="B11" s="16"/>
      <c r="C11" s="24"/>
      <c r="D11" s="25"/>
      <c r="E11" s="25"/>
      <c r="F11" s="25"/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/>
      <c r="R11" s="26"/>
      <c r="S11" s="26"/>
      <c r="T11" s="31"/>
      <c r="U11" s="26"/>
      <c r="V11" s="26"/>
      <c r="W11" s="62"/>
      <c r="X11" s="62"/>
    </row>
    <row r="12" spans="1:24" ht="15">
      <c r="A12" s="28"/>
      <c r="B12" s="16"/>
      <c r="C12" s="24"/>
      <c r="D12" s="25"/>
      <c r="E12" s="25"/>
      <c r="F12" s="25"/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/>
      <c r="R12" s="26"/>
      <c r="S12" s="26"/>
      <c r="T12" s="31"/>
      <c r="U12" s="26"/>
      <c r="V12" s="26"/>
      <c r="W12" s="62"/>
      <c r="X12" s="62"/>
    </row>
    <row r="13" spans="1:24" ht="15">
      <c r="A13" s="28"/>
      <c r="B13" s="16"/>
      <c r="C13" s="24"/>
      <c r="D13" s="25"/>
      <c r="E13" s="25"/>
      <c r="F13" s="25"/>
      <c r="G13" s="26"/>
      <c r="H13" s="18"/>
      <c r="I13" s="18"/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/>
    </row>
    <row r="14" spans="1:24" ht="15">
      <c r="A14" s="28"/>
      <c r="B14" s="16"/>
      <c r="C14" s="24"/>
      <c r="D14" s="25"/>
      <c r="E14" s="25"/>
      <c r="F14" s="25"/>
      <c r="G14" s="26"/>
      <c r="H14" s="18"/>
      <c r="I14" s="18"/>
      <c r="J14" s="26"/>
      <c r="K14" s="26"/>
      <c r="L14" s="26"/>
      <c r="M14" s="26"/>
      <c r="N14" s="26"/>
      <c r="O14" s="37"/>
      <c r="P14" s="26"/>
      <c r="Q14" s="26"/>
      <c r="R14" s="26"/>
      <c r="S14" s="26"/>
      <c r="T14" s="31"/>
      <c r="U14" s="26"/>
      <c r="V14" s="26"/>
      <c r="W14" s="62"/>
      <c r="X14" s="62"/>
    </row>
    <row r="15" spans="1:24" ht="15">
      <c r="A15" s="28"/>
      <c r="B15" s="16"/>
      <c r="C15" s="24"/>
      <c r="D15" s="25"/>
      <c r="E15" s="25"/>
      <c r="F15" s="25"/>
      <c r="G15" s="25"/>
      <c r="H15" s="18"/>
      <c r="I15" s="18"/>
      <c r="J15" s="26"/>
      <c r="K15" s="26"/>
      <c r="L15" s="26"/>
      <c r="M15" s="26"/>
      <c r="N15" s="26"/>
      <c r="O15" s="37"/>
      <c r="P15" s="26"/>
      <c r="Q15" s="26"/>
      <c r="R15" s="27"/>
      <c r="S15" s="27"/>
      <c r="T15" s="31"/>
      <c r="U15" s="26"/>
      <c r="V15" s="26"/>
      <c r="W15" s="26"/>
      <c r="X15" s="62"/>
    </row>
    <row r="16" spans="1:24" ht="15">
      <c r="A16" s="28"/>
      <c r="B16" s="16"/>
      <c r="C16" s="24"/>
      <c r="D16" s="25"/>
      <c r="E16" s="25"/>
      <c r="F16" s="25"/>
      <c r="G16" s="25"/>
      <c r="H16" s="18"/>
      <c r="I16" s="18"/>
      <c r="J16" s="26"/>
      <c r="K16" s="26"/>
      <c r="L16" s="26"/>
      <c r="M16" s="26"/>
      <c r="N16" s="26"/>
      <c r="O16" s="37"/>
      <c r="P16" s="26"/>
      <c r="Q16" s="26"/>
      <c r="R16" s="27"/>
      <c r="S16" s="27"/>
      <c r="T16" s="31"/>
      <c r="U16" s="26"/>
      <c r="V16" s="26"/>
      <c r="W16" s="26"/>
      <c r="X16" s="62"/>
    </row>
    <row r="17" spans="1:24" ht="15">
      <c r="A17" s="28"/>
      <c r="B17" s="16"/>
      <c r="C17" s="24"/>
      <c r="D17" s="25"/>
      <c r="E17" s="25"/>
      <c r="F17" s="25"/>
      <c r="G17" s="26"/>
      <c r="H17" s="18"/>
      <c r="I17" s="18"/>
      <c r="J17" s="26"/>
      <c r="K17" s="26"/>
      <c r="L17" s="26"/>
      <c r="M17" s="26"/>
      <c r="N17" s="26"/>
      <c r="O17" s="37"/>
      <c r="P17" s="26"/>
      <c r="Q17" s="26"/>
      <c r="R17" s="27"/>
      <c r="S17" s="27"/>
      <c r="T17" s="31"/>
      <c r="U17" s="26"/>
      <c r="V17" s="26"/>
      <c r="W17" s="26"/>
      <c r="X17" s="62"/>
    </row>
    <row r="18" spans="1:24" ht="15">
      <c r="A18" s="28"/>
      <c r="B18" s="16"/>
      <c r="C18" s="24"/>
      <c r="D18" s="25"/>
      <c r="E18" s="25"/>
      <c r="F18" s="25"/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/>
      <c r="R18" s="26"/>
      <c r="S18" s="26"/>
      <c r="T18" s="31"/>
      <c r="U18" s="26"/>
      <c r="V18" s="26"/>
      <c r="W18" s="26"/>
      <c r="X18" s="62"/>
    </row>
    <row r="19" spans="1:24" ht="15">
      <c r="A19" s="28"/>
      <c r="B19" s="16"/>
      <c r="C19" s="24"/>
      <c r="D19" s="25"/>
      <c r="E19" s="25"/>
      <c r="F19" s="25"/>
      <c r="G19" s="26"/>
      <c r="H19" s="18"/>
      <c r="I19" s="18"/>
      <c r="J19" s="26"/>
      <c r="K19" s="26"/>
      <c r="L19" s="26"/>
      <c r="M19" s="26"/>
      <c r="N19" s="26"/>
      <c r="O19" s="37"/>
      <c r="P19" s="26"/>
      <c r="Q19" s="26"/>
      <c r="R19" s="26"/>
      <c r="S19" s="26"/>
      <c r="T19" s="31"/>
      <c r="U19" s="26"/>
      <c r="V19" s="26"/>
      <c r="W19" s="26"/>
      <c r="X19" s="62"/>
    </row>
    <row r="20" spans="1:24" ht="15">
      <c r="A20" s="28"/>
      <c r="B20" s="16"/>
      <c r="C20" s="24"/>
      <c r="D20" s="25"/>
      <c r="E20" s="25"/>
      <c r="F20" s="25"/>
      <c r="G20" s="26"/>
      <c r="H20" s="18"/>
      <c r="I20" s="18"/>
      <c r="J20" s="26"/>
      <c r="K20" s="26"/>
      <c r="L20" s="26"/>
      <c r="M20" s="26"/>
      <c r="N20" s="26"/>
      <c r="O20" s="37"/>
      <c r="P20" s="26"/>
      <c r="Q20" s="26"/>
      <c r="R20" s="26"/>
      <c r="S20" s="26"/>
      <c r="T20" s="31"/>
      <c r="U20" s="26"/>
      <c r="V20" s="26"/>
      <c r="W20" s="26"/>
      <c r="X20" s="62"/>
    </row>
    <row r="21" spans="1:24" ht="15">
      <c r="A21" s="28"/>
      <c r="B21" s="26"/>
      <c r="C21" s="26"/>
      <c r="D21" s="26"/>
      <c r="E21" s="3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2" t="s">
        <v>46</v>
      </c>
      <c r="Q21" s="292"/>
      <c r="R21" s="292"/>
      <c r="S21" s="292"/>
      <c r="T21" s="42">
        <f>SUM(T3:T20)</f>
        <v>16327013.569999998</v>
      </c>
      <c r="U21" s="43"/>
      <c r="V21" s="43"/>
      <c r="W21" s="43"/>
      <c r="X21" s="42">
        <f>SUM(X3:X20)</f>
        <v>0</v>
      </c>
    </row>
  </sheetData>
  <sheetProtection/>
  <mergeCells count="1">
    <mergeCell ref="P21:S2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PageLayoutView="0" workbookViewId="0" topLeftCell="A25">
      <selection activeCell="C21" sqref="C21"/>
    </sheetView>
  </sheetViews>
  <sheetFormatPr defaultColWidth="11.421875" defaultRowHeight="15"/>
  <cols>
    <col min="1" max="1" width="21.28125" style="0" customWidth="1"/>
    <col min="2" max="2" width="24.28125" style="0" customWidth="1"/>
    <col min="3" max="3" width="8.140625" style="0" customWidth="1"/>
    <col min="5" max="5" width="12.57421875" style="0" customWidth="1"/>
    <col min="6" max="6" width="10.140625" style="0" customWidth="1"/>
    <col min="7" max="7" width="7.7109375" style="0" customWidth="1"/>
    <col min="8" max="8" width="3.7109375" style="0" customWidth="1"/>
    <col min="9" max="10" width="3.421875" style="0" customWidth="1"/>
    <col min="11" max="11" width="3.00390625" style="0" customWidth="1"/>
    <col min="12" max="12" width="2.7109375" style="0" customWidth="1"/>
    <col min="13" max="14" width="3.140625" style="0" customWidth="1"/>
    <col min="15" max="15" width="12.57421875" style="0" customWidth="1"/>
    <col min="16" max="16" width="3.8515625" style="0" customWidth="1"/>
    <col min="17" max="17" width="7.140625" style="0" customWidth="1"/>
    <col min="18" max="18" width="4.140625" style="0" customWidth="1"/>
    <col min="19" max="19" width="3.57421875" style="0" customWidth="1"/>
    <col min="20" max="20" width="12.8515625" style="0" customWidth="1"/>
    <col min="21" max="21" width="9.57421875" style="0" customWidth="1"/>
    <col min="22" max="22" width="3.57421875" style="0" customWidth="1"/>
    <col min="23" max="23" width="5.00390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7" ht="15">
      <c r="A2" s="2">
        <v>42369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  <c r="Q2" s="3"/>
    </row>
    <row r="3" spans="1:17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/>
      <c r="B11" s="16" t="s">
        <v>74</v>
      </c>
      <c r="C11" s="24"/>
      <c r="D11" s="25">
        <v>1983</v>
      </c>
      <c r="E11" s="25"/>
      <c r="F11" s="25" t="s">
        <v>77</v>
      </c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>
        <v>2652</v>
      </c>
      <c r="R11" s="26"/>
      <c r="S11" s="26"/>
      <c r="T11" s="31">
        <v>12788.44</v>
      </c>
      <c r="U11" s="31"/>
      <c r="V11" s="19"/>
      <c r="W11" s="62"/>
      <c r="X11" s="62"/>
    </row>
    <row r="12" spans="1:24" ht="15">
      <c r="A12" s="28"/>
      <c r="B12" s="16" t="s">
        <v>74</v>
      </c>
      <c r="C12" s="24"/>
      <c r="D12" s="25">
        <v>1986</v>
      </c>
      <c r="E12" s="25"/>
      <c r="F12" s="25" t="s">
        <v>77</v>
      </c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>
        <v>2656</v>
      </c>
      <c r="R12" s="26"/>
      <c r="S12" s="26"/>
      <c r="T12" s="31">
        <v>23600</v>
      </c>
      <c r="U12" s="31"/>
      <c r="V12" s="19"/>
      <c r="W12" s="62"/>
      <c r="X12" s="62"/>
    </row>
    <row r="13" spans="1:24" ht="15">
      <c r="A13" s="28"/>
      <c r="B13" s="16" t="s">
        <v>83</v>
      </c>
      <c r="C13" s="24"/>
      <c r="D13" s="25">
        <v>2028</v>
      </c>
      <c r="E13" s="25" t="s">
        <v>84</v>
      </c>
      <c r="F13" s="25" t="s">
        <v>51</v>
      </c>
      <c r="G13" s="26"/>
      <c r="H13" s="18"/>
      <c r="I13" s="18"/>
      <c r="J13" s="26"/>
      <c r="K13" s="26"/>
      <c r="L13" s="26"/>
      <c r="M13" s="26"/>
      <c r="N13" s="26"/>
      <c r="O13" s="37">
        <v>42158</v>
      </c>
      <c r="P13" s="26"/>
      <c r="Q13" s="26">
        <v>2614</v>
      </c>
      <c r="R13" s="26"/>
      <c r="S13" s="26"/>
      <c r="T13" s="31">
        <v>10124.4</v>
      </c>
      <c r="U13" s="31"/>
      <c r="V13" s="19"/>
      <c r="W13" s="62"/>
      <c r="X13" s="62"/>
    </row>
    <row r="14" spans="1:24" ht="15">
      <c r="A14" s="28"/>
      <c r="B14" s="16" t="s">
        <v>83</v>
      </c>
      <c r="C14" s="24"/>
      <c r="D14" s="25">
        <v>2029</v>
      </c>
      <c r="E14" s="25" t="s">
        <v>84</v>
      </c>
      <c r="F14" s="25" t="s">
        <v>51</v>
      </c>
      <c r="G14" s="26"/>
      <c r="H14" s="18"/>
      <c r="I14" s="18"/>
      <c r="J14" s="26"/>
      <c r="K14" s="26"/>
      <c r="L14" s="26"/>
      <c r="M14" s="26"/>
      <c r="N14" s="26"/>
      <c r="O14" s="37">
        <v>42158</v>
      </c>
      <c r="P14" s="26"/>
      <c r="Q14" s="26">
        <v>2614</v>
      </c>
      <c r="R14" s="26"/>
      <c r="S14" s="26"/>
      <c r="T14" s="31">
        <v>10124.4</v>
      </c>
      <c r="U14" s="31"/>
      <c r="V14" s="19"/>
      <c r="W14" s="62"/>
      <c r="X14" s="62"/>
    </row>
    <row r="15" spans="1:24" ht="15">
      <c r="A15" s="28"/>
      <c r="B15" s="16" t="s">
        <v>83</v>
      </c>
      <c r="C15" s="24"/>
      <c r="D15" s="25">
        <v>2030</v>
      </c>
      <c r="E15" s="25" t="s">
        <v>84</v>
      </c>
      <c r="F15" s="25" t="s">
        <v>51</v>
      </c>
      <c r="G15" s="26"/>
      <c r="H15" s="18"/>
      <c r="I15" s="18"/>
      <c r="J15" s="26"/>
      <c r="K15" s="26"/>
      <c r="L15" s="26"/>
      <c r="M15" s="26"/>
      <c r="N15" s="26"/>
      <c r="O15" s="37">
        <v>42158</v>
      </c>
      <c r="P15" s="26"/>
      <c r="Q15" s="26">
        <v>2614</v>
      </c>
      <c r="R15" s="26"/>
      <c r="S15" s="26"/>
      <c r="T15" s="31">
        <v>10124.4</v>
      </c>
      <c r="U15" s="31"/>
      <c r="V15" s="19"/>
      <c r="W15" s="62"/>
      <c r="X15" s="62"/>
    </row>
    <row r="16" spans="1:24" ht="15">
      <c r="A16" s="28"/>
      <c r="B16" s="16" t="s">
        <v>83</v>
      </c>
      <c r="C16" s="24"/>
      <c r="D16" s="25">
        <v>2031</v>
      </c>
      <c r="E16" s="25" t="s">
        <v>84</v>
      </c>
      <c r="F16" s="25" t="s">
        <v>51</v>
      </c>
      <c r="G16" s="26"/>
      <c r="H16" s="18"/>
      <c r="I16" s="18"/>
      <c r="J16" s="26"/>
      <c r="K16" s="26"/>
      <c r="L16" s="26"/>
      <c r="M16" s="26"/>
      <c r="N16" s="26"/>
      <c r="O16" s="37">
        <v>42158</v>
      </c>
      <c r="P16" s="26"/>
      <c r="Q16" s="26">
        <v>2614</v>
      </c>
      <c r="R16" s="26"/>
      <c r="S16" s="26"/>
      <c r="T16" s="31">
        <v>10124.4</v>
      </c>
      <c r="U16" s="31"/>
      <c r="V16" s="19"/>
      <c r="W16" s="62"/>
      <c r="X16" s="62"/>
    </row>
    <row r="17" spans="1:24" ht="15">
      <c r="A17" s="28"/>
      <c r="B17" s="16" t="s">
        <v>83</v>
      </c>
      <c r="C17" s="24"/>
      <c r="D17" s="25">
        <v>2032</v>
      </c>
      <c r="E17" s="25" t="s">
        <v>84</v>
      </c>
      <c r="F17" s="25" t="s">
        <v>51</v>
      </c>
      <c r="G17" s="26"/>
      <c r="H17" s="18"/>
      <c r="I17" s="18"/>
      <c r="J17" s="26"/>
      <c r="K17" s="26"/>
      <c r="L17" s="26"/>
      <c r="M17" s="26"/>
      <c r="N17" s="26"/>
      <c r="O17" s="37">
        <v>42158</v>
      </c>
      <c r="P17" s="26"/>
      <c r="Q17" s="26">
        <v>2614</v>
      </c>
      <c r="R17" s="26"/>
      <c r="S17" s="26"/>
      <c r="T17" s="31">
        <v>10124.4</v>
      </c>
      <c r="U17" s="31"/>
      <c r="V17" s="19"/>
      <c r="W17" s="62"/>
      <c r="X17" s="62"/>
    </row>
    <row r="18" spans="1:24" ht="15">
      <c r="A18" s="28"/>
      <c r="B18" s="16" t="s">
        <v>75</v>
      </c>
      <c r="C18" s="24"/>
      <c r="D18" s="25">
        <v>1985</v>
      </c>
      <c r="E18" s="25"/>
      <c r="F18" s="25" t="s">
        <v>52</v>
      </c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>
        <v>2656</v>
      </c>
      <c r="R18" s="26"/>
      <c r="S18" s="26"/>
      <c r="T18" s="31">
        <v>25016</v>
      </c>
      <c r="U18" s="31"/>
      <c r="V18" s="26"/>
      <c r="W18" s="62"/>
      <c r="X18" s="62"/>
    </row>
    <row r="19" spans="1:24" ht="15">
      <c r="A19" s="28"/>
      <c r="B19" s="16" t="s">
        <v>76</v>
      </c>
      <c r="C19" s="24"/>
      <c r="D19" s="25">
        <v>1984</v>
      </c>
      <c r="E19" s="25"/>
      <c r="F19" s="25" t="s">
        <v>73</v>
      </c>
      <c r="G19" s="26"/>
      <c r="H19" s="18"/>
      <c r="I19" s="18"/>
      <c r="J19" s="26"/>
      <c r="K19" s="26"/>
      <c r="L19" s="26"/>
      <c r="M19" s="26"/>
      <c r="N19" s="26"/>
      <c r="O19" s="37"/>
      <c r="P19" s="26"/>
      <c r="Q19" s="26">
        <v>2656</v>
      </c>
      <c r="R19" s="26"/>
      <c r="S19" s="26"/>
      <c r="T19" s="31">
        <v>34697.33</v>
      </c>
      <c r="U19" s="31"/>
      <c r="V19" s="26"/>
      <c r="W19" s="62"/>
      <c r="X19" s="62"/>
    </row>
    <row r="20" spans="1:24" ht="15">
      <c r="A20" s="28"/>
      <c r="B20" s="16"/>
      <c r="C20" s="24"/>
      <c r="D20" s="25"/>
      <c r="E20" s="25"/>
      <c r="F20" s="25"/>
      <c r="G20" s="26"/>
      <c r="H20" s="18"/>
      <c r="I20" s="18"/>
      <c r="J20" s="26"/>
      <c r="K20" s="26"/>
      <c r="L20" s="26"/>
      <c r="M20" s="26"/>
      <c r="N20" s="26"/>
      <c r="O20" s="37"/>
      <c r="P20" s="26"/>
      <c r="Q20" s="26"/>
      <c r="R20" s="26"/>
      <c r="S20" s="26"/>
      <c r="T20" s="31"/>
      <c r="U20" s="31"/>
      <c r="V20" s="26"/>
      <c r="W20" s="62"/>
      <c r="X20" s="62"/>
    </row>
    <row r="21" spans="1:24" ht="15">
      <c r="A21" s="28"/>
      <c r="B21" s="16"/>
      <c r="C21" s="24"/>
      <c r="D21" s="25"/>
      <c r="E21" s="25"/>
      <c r="F21" s="25"/>
      <c r="G21" s="26"/>
      <c r="H21" s="18"/>
      <c r="I21" s="18"/>
      <c r="J21" s="26"/>
      <c r="K21" s="26"/>
      <c r="L21" s="26"/>
      <c r="M21" s="26"/>
      <c r="N21" s="26"/>
      <c r="O21" s="37"/>
      <c r="P21" s="26"/>
      <c r="Q21" s="26"/>
      <c r="R21" s="26"/>
      <c r="S21" s="26"/>
      <c r="T21" s="31"/>
      <c r="U21" s="31"/>
      <c r="V21" s="26"/>
      <c r="W21" s="62"/>
      <c r="X21" s="62"/>
    </row>
    <row r="22" spans="1:24" ht="15">
      <c r="A22" s="28"/>
      <c r="B22" s="16"/>
      <c r="C22" s="24"/>
      <c r="D22" s="25"/>
      <c r="E22" s="25"/>
      <c r="F22" s="25"/>
      <c r="G22" s="26"/>
      <c r="H22" s="18"/>
      <c r="I22" s="18"/>
      <c r="J22" s="26"/>
      <c r="K22" s="26"/>
      <c r="L22" s="26"/>
      <c r="M22" s="26"/>
      <c r="N22" s="26"/>
      <c r="O22" s="37"/>
      <c r="P22" s="26"/>
      <c r="Q22" s="26"/>
      <c r="R22" s="26"/>
      <c r="S22" s="26"/>
      <c r="T22" s="31"/>
      <c r="U22" s="31"/>
      <c r="V22" s="26"/>
      <c r="W22" s="62"/>
      <c r="X22" s="62"/>
    </row>
    <row r="23" spans="1:24" ht="15">
      <c r="A23" s="28"/>
      <c r="B23" s="16"/>
      <c r="C23" s="24"/>
      <c r="D23" s="25"/>
      <c r="E23" s="25"/>
      <c r="F23" s="25"/>
      <c r="G23" s="26"/>
      <c r="H23" s="18"/>
      <c r="I23" s="18"/>
      <c r="J23" s="26"/>
      <c r="K23" s="26"/>
      <c r="L23" s="26"/>
      <c r="M23" s="26"/>
      <c r="N23" s="26"/>
      <c r="O23" s="37"/>
      <c r="P23" s="26"/>
      <c r="Q23" s="26"/>
      <c r="R23" s="26"/>
      <c r="S23" s="26"/>
      <c r="T23" s="31"/>
      <c r="U23" s="31"/>
      <c r="V23" s="26"/>
      <c r="W23" s="62"/>
      <c r="X23" s="62"/>
    </row>
    <row r="24" spans="1:24" ht="15">
      <c r="A24" s="28"/>
      <c r="B24" s="16"/>
      <c r="C24" s="24"/>
      <c r="D24" s="24"/>
      <c r="E24" s="25"/>
      <c r="F24" s="25"/>
      <c r="G24" s="25"/>
      <c r="H24" s="18"/>
      <c r="I24" s="18"/>
      <c r="J24" s="26"/>
      <c r="K24" s="26"/>
      <c r="L24" s="26"/>
      <c r="M24" s="26"/>
      <c r="N24" s="26"/>
      <c r="O24" s="37"/>
      <c r="P24" s="26"/>
      <c r="Q24" s="26"/>
      <c r="R24" s="27"/>
      <c r="S24" s="27"/>
      <c r="T24" s="31"/>
      <c r="U24" s="31"/>
      <c r="V24" s="26"/>
      <c r="W24" s="26"/>
      <c r="X24" s="62"/>
    </row>
    <row r="25" spans="1:24" ht="15">
      <c r="A25" s="28"/>
      <c r="B25" s="16"/>
      <c r="C25" s="24"/>
      <c r="D25" s="29"/>
      <c r="E25" s="25"/>
      <c r="F25" s="25"/>
      <c r="G25" s="25"/>
      <c r="H25" s="18"/>
      <c r="I25" s="18"/>
      <c r="J25" s="26"/>
      <c r="K25" s="26"/>
      <c r="L25" s="26"/>
      <c r="M25" s="26"/>
      <c r="N25" s="26"/>
      <c r="O25" s="37"/>
      <c r="P25" s="26"/>
      <c r="Q25" s="26"/>
      <c r="R25" s="27"/>
      <c r="S25" s="27"/>
      <c r="T25" s="31"/>
      <c r="U25" s="31"/>
      <c r="V25" s="26"/>
      <c r="W25" s="26"/>
      <c r="X25" s="62"/>
    </row>
    <row r="26" spans="1:24" ht="15">
      <c r="A26" s="28"/>
      <c r="B26" s="16"/>
      <c r="C26" s="24"/>
      <c r="D26" s="25"/>
      <c r="E26" s="25"/>
      <c r="F26" s="25"/>
      <c r="G26" s="26"/>
      <c r="H26" s="18"/>
      <c r="I26" s="18"/>
      <c r="J26" s="26"/>
      <c r="K26" s="26"/>
      <c r="L26" s="26"/>
      <c r="M26" s="26"/>
      <c r="N26" s="26"/>
      <c r="O26" s="37"/>
      <c r="P26" s="26"/>
      <c r="Q26" s="26"/>
      <c r="R26" s="27"/>
      <c r="S26" s="27"/>
      <c r="T26" s="31"/>
      <c r="U26" s="31"/>
      <c r="V26" s="26"/>
      <c r="W26" s="26"/>
      <c r="X26" s="62"/>
    </row>
    <row r="27" spans="1:24" ht="15">
      <c r="A27" s="28"/>
      <c r="B27" s="16"/>
      <c r="C27" s="24"/>
      <c r="D27" s="25"/>
      <c r="E27" s="25"/>
      <c r="F27" s="25"/>
      <c r="G27" s="26"/>
      <c r="H27" s="18"/>
      <c r="I27" s="18"/>
      <c r="J27" s="26"/>
      <c r="K27" s="26"/>
      <c r="L27" s="26"/>
      <c r="M27" s="26"/>
      <c r="N27" s="26"/>
      <c r="O27" s="37"/>
      <c r="P27" s="26"/>
      <c r="Q27" s="26"/>
      <c r="R27" s="27"/>
      <c r="S27" s="27"/>
      <c r="T27" s="31"/>
      <c r="U27" s="31"/>
      <c r="V27" s="26"/>
      <c r="W27" s="26"/>
      <c r="X27" s="62"/>
    </row>
    <row r="28" spans="1:24" ht="15">
      <c r="A28" s="28"/>
      <c r="B28" s="16"/>
      <c r="C28" s="24"/>
      <c r="D28" s="25"/>
      <c r="E28" s="25"/>
      <c r="F28" s="25"/>
      <c r="G28" s="26"/>
      <c r="H28" s="18"/>
      <c r="I28" s="18"/>
      <c r="J28" s="26"/>
      <c r="K28" s="26"/>
      <c r="L28" s="26"/>
      <c r="M28" s="26"/>
      <c r="N28" s="26"/>
      <c r="O28" s="37"/>
      <c r="P28" s="26"/>
      <c r="Q28" s="26"/>
      <c r="R28" s="26"/>
      <c r="S28" s="26"/>
      <c r="T28" s="31"/>
      <c r="U28" s="31"/>
      <c r="V28" s="26"/>
      <c r="W28" s="26"/>
      <c r="X28" s="62"/>
    </row>
    <row r="29" spans="1:24" ht="15">
      <c r="A29" s="28"/>
      <c r="B29" s="16"/>
      <c r="C29" s="24"/>
      <c r="D29" s="25"/>
      <c r="E29" s="25"/>
      <c r="F29" s="25"/>
      <c r="G29" s="26"/>
      <c r="H29" s="18"/>
      <c r="I29" s="18"/>
      <c r="J29" s="26"/>
      <c r="K29" s="26"/>
      <c r="L29" s="26"/>
      <c r="M29" s="26"/>
      <c r="N29" s="26"/>
      <c r="O29" s="37"/>
      <c r="P29" s="26"/>
      <c r="Q29" s="26"/>
      <c r="R29" s="26"/>
      <c r="S29" s="26"/>
      <c r="T29" s="31"/>
      <c r="U29" s="31"/>
      <c r="V29" s="26"/>
      <c r="W29" s="26"/>
      <c r="X29" s="62"/>
    </row>
    <row r="30" spans="1:24" ht="15">
      <c r="A30" s="28"/>
      <c r="B30" s="16"/>
      <c r="C30" s="24"/>
      <c r="D30" s="25"/>
      <c r="E30" s="25"/>
      <c r="F30" s="25"/>
      <c r="G30" s="26"/>
      <c r="H30" s="18"/>
      <c r="I30" s="18"/>
      <c r="J30" s="26"/>
      <c r="K30" s="26"/>
      <c r="L30" s="26"/>
      <c r="M30" s="26"/>
      <c r="N30" s="26"/>
      <c r="O30" s="37"/>
      <c r="P30" s="26"/>
      <c r="Q30" s="26"/>
      <c r="R30" s="26"/>
      <c r="S30" s="26"/>
      <c r="T30" s="31"/>
      <c r="U30" s="31"/>
      <c r="V30" s="26"/>
      <c r="W30" s="26"/>
      <c r="X30" s="62"/>
    </row>
    <row r="31" spans="1:24" ht="15">
      <c r="A31" s="28"/>
      <c r="B31" s="16"/>
      <c r="C31" s="24"/>
      <c r="D31" s="25"/>
      <c r="E31" s="25"/>
      <c r="F31" s="25"/>
      <c r="G31" s="26"/>
      <c r="H31" s="18"/>
      <c r="I31" s="18"/>
      <c r="J31" s="26"/>
      <c r="K31" s="26"/>
      <c r="L31" s="26"/>
      <c r="M31" s="26"/>
      <c r="N31" s="26"/>
      <c r="O31" s="37"/>
      <c r="P31" s="26"/>
      <c r="Q31" s="26"/>
      <c r="R31" s="26"/>
      <c r="S31" s="26"/>
      <c r="T31" s="31"/>
      <c r="U31" s="31"/>
      <c r="V31" s="27"/>
      <c r="W31" s="27"/>
      <c r="X31" s="62"/>
    </row>
    <row r="32" spans="1:24" ht="15">
      <c r="A32" s="28"/>
      <c r="B32" s="16"/>
      <c r="C32" s="24"/>
      <c r="D32" s="25"/>
      <c r="E32" s="25"/>
      <c r="F32" s="25"/>
      <c r="G32" s="26"/>
      <c r="H32" s="18"/>
      <c r="I32" s="18"/>
      <c r="J32" s="26"/>
      <c r="K32" s="26"/>
      <c r="L32" s="26"/>
      <c r="M32" s="26"/>
      <c r="N32" s="26"/>
      <c r="O32" s="37"/>
      <c r="P32" s="26"/>
      <c r="Q32" s="26"/>
      <c r="R32" s="26"/>
      <c r="S32" s="26"/>
      <c r="T32" s="31"/>
      <c r="U32" s="31"/>
      <c r="V32" s="27"/>
      <c r="W32" s="27"/>
      <c r="X32" s="62"/>
    </row>
    <row r="33" spans="1:24" ht="15">
      <c r="A33" s="28"/>
      <c r="B33" s="16"/>
      <c r="C33" s="24"/>
      <c r="D33" s="25"/>
      <c r="E33" s="25"/>
      <c r="F33" s="25"/>
      <c r="G33" s="26"/>
      <c r="H33" s="18"/>
      <c r="I33" s="18"/>
      <c r="J33" s="26"/>
      <c r="K33" s="26"/>
      <c r="L33" s="26"/>
      <c r="M33" s="26"/>
      <c r="N33" s="26"/>
      <c r="O33" s="37"/>
      <c r="P33" s="26"/>
      <c r="Q33" s="26"/>
      <c r="R33" s="26"/>
      <c r="S33" s="26"/>
      <c r="T33" s="31"/>
      <c r="U33" s="31"/>
      <c r="V33" s="27"/>
      <c r="W33" s="27"/>
      <c r="X33" s="62"/>
    </row>
    <row r="34" spans="1:24" ht="15">
      <c r="A34" s="28"/>
      <c r="B34" s="16"/>
      <c r="C34" s="24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37"/>
      <c r="P34" s="26"/>
      <c r="Q34" s="26"/>
      <c r="R34" s="26"/>
      <c r="S34" s="26"/>
      <c r="T34" s="31"/>
      <c r="U34" s="31"/>
      <c r="V34" s="27"/>
      <c r="W34" s="27"/>
      <c r="X34" s="62"/>
    </row>
    <row r="35" spans="1:24" ht="15">
      <c r="A35" s="28"/>
      <c r="B35" s="16"/>
      <c r="C35" s="24"/>
      <c r="D35" s="25"/>
      <c r="E35" s="25"/>
      <c r="F35" s="25"/>
      <c r="G35" s="26"/>
      <c r="H35" s="18"/>
      <c r="I35" s="18"/>
      <c r="J35" s="26"/>
      <c r="K35" s="26"/>
      <c r="L35" s="26"/>
      <c r="M35" s="26"/>
      <c r="N35" s="26"/>
      <c r="O35" s="37"/>
      <c r="P35" s="26"/>
      <c r="Q35" s="26"/>
      <c r="R35" s="26"/>
      <c r="S35" s="26"/>
      <c r="T35" s="31"/>
      <c r="U35" s="31"/>
      <c r="V35" s="26"/>
      <c r="W35" s="26"/>
      <c r="X35" s="62"/>
    </row>
    <row r="36" spans="1:24" ht="15">
      <c r="A36" s="28"/>
      <c r="B36" s="16"/>
      <c r="C36" s="24"/>
      <c r="D36" s="25"/>
      <c r="E36" s="25"/>
      <c r="F36" s="25"/>
      <c r="G36" s="26"/>
      <c r="H36" s="18"/>
      <c r="I36" s="18"/>
      <c r="J36" s="26"/>
      <c r="K36" s="26"/>
      <c r="L36" s="26"/>
      <c r="M36" s="26"/>
      <c r="N36" s="26"/>
      <c r="O36" s="37"/>
      <c r="P36" s="26"/>
      <c r="Q36" s="26"/>
      <c r="R36" s="26"/>
      <c r="S36" s="26"/>
      <c r="T36" s="31"/>
      <c r="U36" s="31"/>
      <c r="V36" s="26"/>
      <c r="W36" s="26"/>
      <c r="X36" s="62"/>
    </row>
    <row r="37" spans="1:24" ht="15">
      <c r="A37" s="28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37"/>
      <c r="P37" s="26"/>
      <c r="Q37" s="26"/>
      <c r="R37" s="26"/>
      <c r="S37" s="26"/>
      <c r="T37" s="31"/>
      <c r="U37" s="31"/>
      <c r="V37" s="26"/>
      <c r="W37" s="26"/>
      <c r="X37" s="62"/>
    </row>
    <row r="38" spans="1:24" ht="15">
      <c r="A38" s="28"/>
      <c r="B38" s="16"/>
      <c r="C38" s="24"/>
      <c r="D38" s="25"/>
      <c r="E38" s="25"/>
      <c r="F38" s="25"/>
      <c r="G38" s="26"/>
      <c r="H38" s="18"/>
      <c r="I38" s="18"/>
      <c r="J38" s="26"/>
      <c r="K38" s="26"/>
      <c r="L38" s="26"/>
      <c r="M38" s="26"/>
      <c r="N38" s="26"/>
      <c r="O38" s="37"/>
      <c r="P38" s="26"/>
      <c r="Q38" s="26"/>
      <c r="R38" s="26"/>
      <c r="S38" s="26"/>
      <c r="T38" s="31"/>
      <c r="U38" s="31"/>
      <c r="V38" s="26"/>
      <c r="W38" s="26"/>
      <c r="X38" s="62"/>
    </row>
    <row r="39" spans="1:24" ht="15">
      <c r="A39" s="28"/>
      <c r="B39" s="16"/>
      <c r="C39" s="24"/>
      <c r="D39" s="25"/>
      <c r="E39" s="25"/>
      <c r="F39" s="25"/>
      <c r="G39" s="26"/>
      <c r="H39" s="18"/>
      <c r="I39" s="18"/>
      <c r="J39" s="26"/>
      <c r="K39" s="26"/>
      <c r="L39" s="26"/>
      <c r="M39" s="26"/>
      <c r="N39" s="26"/>
      <c r="O39" s="37"/>
      <c r="P39" s="26"/>
      <c r="Q39" s="26"/>
      <c r="R39" s="26"/>
      <c r="S39" s="26"/>
      <c r="T39" s="31"/>
      <c r="U39" s="31"/>
      <c r="V39" s="26"/>
      <c r="W39" s="26"/>
      <c r="X39" s="62"/>
    </row>
    <row r="40" spans="1:24" ht="15">
      <c r="A40" s="28"/>
      <c r="B40" s="16"/>
      <c r="C40" s="24"/>
      <c r="D40" s="25"/>
      <c r="E40" s="25"/>
      <c r="F40" s="25"/>
      <c r="G40" s="26"/>
      <c r="H40" s="18"/>
      <c r="I40" s="18"/>
      <c r="J40" s="26"/>
      <c r="K40" s="26"/>
      <c r="L40" s="26"/>
      <c r="M40" s="26"/>
      <c r="N40" s="26"/>
      <c r="O40" s="37"/>
      <c r="P40" s="26"/>
      <c r="Q40" s="26"/>
      <c r="R40" s="26"/>
      <c r="S40" s="26"/>
      <c r="T40" s="31"/>
      <c r="U40" s="31"/>
      <c r="V40" s="26"/>
      <c r="W40" s="26"/>
      <c r="X40" s="62"/>
    </row>
    <row r="41" spans="1:24" ht="15">
      <c r="A41" s="28"/>
      <c r="B41" s="16"/>
      <c r="C41" s="24"/>
      <c r="D41" s="25"/>
      <c r="E41" s="25"/>
      <c r="F41" s="25"/>
      <c r="G41" s="26"/>
      <c r="H41" s="18"/>
      <c r="I41" s="18"/>
      <c r="J41" s="26"/>
      <c r="K41" s="26"/>
      <c r="L41" s="26"/>
      <c r="M41" s="26"/>
      <c r="N41" s="26"/>
      <c r="O41" s="37"/>
      <c r="P41" s="26"/>
      <c r="Q41" s="26"/>
      <c r="R41" s="26"/>
      <c r="S41" s="26"/>
      <c r="T41" s="31"/>
      <c r="U41" s="31"/>
      <c r="V41" s="26"/>
      <c r="W41" s="26"/>
      <c r="X41" s="62"/>
    </row>
    <row r="42" spans="1:24" ht="15">
      <c r="A42" s="28"/>
      <c r="B42" s="16"/>
      <c r="C42" s="24"/>
      <c r="D42" s="25"/>
      <c r="E42" s="25"/>
      <c r="F42" s="25"/>
      <c r="G42" s="26"/>
      <c r="H42" s="18"/>
      <c r="I42" s="18"/>
      <c r="J42" s="26"/>
      <c r="K42" s="26"/>
      <c r="L42" s="26"/>
      <c r="M42" s="26"/>
      <c r="N42" s="26"/>
      <c r="O42" s="37"/>
      <c r="P42" s="26"/>
      <c r="Q42" s="26"/>
      <c r="R42" s="26"/>
      <c r="S42" s="26"/>
      <c r="T42" s="31"/>
      <c r="U42" s="31"/>
      <c r="V42" s="26"/>
      <c r="W42" s="26"/>
      <c r="X42" s="62"/>
    </row>
    <row r="43" spans="1:24" ht="15">
      <c r="A43" s="28"/>
      <c r="B43" s="26"/>
      <c r="C43" s="26"/>
      <c r="D43" s="26"/>
      <c r="E43" s="3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92" t="s">
        <v>46</v>
      </c>
      <c r="Q43" s="292"/>
      <c r="R43" s="292"/>
      <c r="S43" s="292"/>
      <c r="T43" s="42">
        <f>SUM(T11:T42)</f>
        <v>146723.77</v>
      </c>
      <c r="U43" s="42">
        <f>SUM(U11:U42)</f>
        <v>0</v>
      </c>
      <c r="V43" s="43"/>
      <c r="W43" s="43"/>
      <c r="X43" s="42">
        <f>SUM(X11:X42)</f>
        <v>0</v>
      </c>
    </row>
    <row r="44" ht="15.75" thickBot="1"/>
    <row r="45" spans="1:24" ht="45.75" thickBot="1">
      <c r="A45" s="11" t="s">
        <v>21</v>
      </c>
      <c r="B45" s="11" t="s">
        <v>22</v>
      </c>
      <c r="C45" s="11" t="s">
        <v>23</v>
      </c>
      <c r="D45" s="12" t="s">
        <v>24</v>
      </c>
      <c r="E45" s="11" t="s">
        <v>25</v>
      </c>
      <c r="F45" s="12" t="s">
        <v>50</v>
      </c>
      <c r="G45" s="11" t="s">
        <v>27</v>
      </c>
      <c r="H45" s="13" t="s">
        <v>28</v>
      </c>
      <c r="I45" s="13" t="s">
        <v>29</v>
      </c>
      <c r="J45" s="13" t="s">
        <v>30</v>
      </c>
      <c r="K45" s="13" t="s">
        <v>31</v>
      </c>
      <c r="L45" s="13" t="s">
        <v>32</v>
      </c>
      <c r="M45" s="13" t="s">
        <v>33</v>
      </c>
      <c r="N45" s="13" t="s">
        <v>34</v>
      </c>
      <c r="O45" s="11" t="s">
        <v>35</v>
      </c>
      <c r="P45" s="13" t="s">
        <v>36</v>
      </c>
      <c r="Q45" s="13" t="s">
        <v>37</v>
      </c>
      <c r="R45" s="13" t="s">
        <v>38</v>
      </c>
      <c r="S45" s="13" t="s">
        <v>39</v>
      </c>
      <c r="T45" s="14" t="s">
        <v>40</v>
      </c>
      <c r="U45" s="11" t="s">
        <v>41</v>
      </c>
      <c r="V45" s="11" t="s">
        <v>42</v>
      </c>
      <c r="W45" s="15" t="s">
        <v>43</v>
      </c>
      <c r="X45" s="14" t="s">
        <v>44</v>
      </c>
    </row>
    <row r="46" spans="1:24" ht="15">
      <c r="A46" s="28"/>
      <c r="B46" s="16"/>
      <c r="C46" s="24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37"/>
      <c r="P46" s="26"/>
      <c r="Q46" s="26"/>
      <c r="R46" s="26"/>
      <c r="S46" s="26"/>
      <c r="T46" s="31"/>
      <c r="U46" s="31"/>
      <c r="V46" s="19"/>
      <c r="W46" s="62"/>
      <c r="X46" s="62"/>
    </row>
    <row r="47" spans="1:24" ht="15">
      <c r="A47" s="28"/>
      <c r="B47" s="16"/>
      <c r="C47" s="24"/>
      <c r="D47" s="25"/>
      <c r="E47" s="25"/>
      <c r="F47" s="25"/>
      <c r="G47" s="26"/>
      <c r="H47" s="18"/>
      <c r="I47" s="18"/>
      <c r="J47" s="26"/>
      <c r="K47" s="26"/>
      <c r="L47" s="26"/>
      <c r="M47" s="26"/>
      <c r="N47" s="26"/>
      <c r="O47" s="37"/>
      <c r="P47" s="26"/>
      <c r="Q47" s="26"/>
      <c r="R47" s="26"/>
      <c r="S47" s="26"/>
      <c r="T47" s="31"/>
      <c r="U47" s="31"/>
      <c r="V47" s="26"/>
      <c r="W47" s="62"/>
      <c r="X47" s="62"/>
    </row>
    <row r="48" spans="1:24" ht="15">
      <c r="A48" s="28"/>
      <c r="B48" s="16"/>
      <c r="C48" s="24"/>
      <c r="D48" s="25"/>
      <c r="E48" s="25"/>
      <c r="F48" s="25"/>
      <c r="G48" s="26"/>
      <c r="H48" s="18"/>
      <c r="I48" s="18"/>
      <c r="J48" s="26"/>
      <c r="K48" s="26"/>
      <c r="L48" s="26"/>
      <c r="M48" s="26"/>
      <c r="N48" s="26"/>
      <c r="O48" s="37"/>
      <c r="P48" s="26"/>
      <c r="Q48" s="26"/>
      <c r="R48" s="26"/>
      <c r="S48" s="26"/>
      <c r="T48" s="31"/>
      <c r="U48" s="31"/>
      <c r="V48" s="26"/>
      <c r="W48" s="62"/>
      <c r="X48" s="62"/>
    </row>
    <row r="49" spans="1:24" ht="15">
      <c r="A49" s="28"/>
      <c r="B49" s="16"/>
      <c r="C49" s="24"/>
      <c r="D49" s="25"/>
      <c r="E49" s="25"/>
      <c r="F49" s="25"/>
      <c r="G49" s="26"/>
      <c r="H49" s="18"/>
      <c r="I49" s="18"/>
      <c r="J49" s="26"/>
      <c r="K49" s="26"/>
      <c r="L49" s="26"/>
      <c r="M49" s="26"/>
      <c r="N49" s="26"/>
      <c r="O49" s="37"/>
      <c r="P49" s="26"/>
      <c r="Q49" s="26"/>
      <c r="R49" s="26"/>
      <c r="S49" s="26"/>
      <c r="T49" s="31"/>
      <c r="U49" s="31"/>
      <c r="V49" s="26"/>
      <c r="W49" s="62"/>
      <c r="X49" s="62"/>
    </row>
    <row r="50" spans="1:24" ht="15">
      <c r="A50" s="28"/>
      <c r="B50" s="16"/>
      <c r="C50" s="24"/>
      <c r="D50" s="25"/>
      <c r="E50" s="25"/>
      <c r="F50" s="25"/>
      <c r="G50" s="26"/>
      <c r="H50" s="18"/>
      <c r="I50" s="18"/>
      <c r="J50" s="26"/>
      <c r="K50" s="26"/>
      <c r="L50" s="26"/>
      <c r="M50" s="26"/>
      <c r="N50" s="26"/>
      <c r="O50" s="37"/>
      <c r="P50" s="26"/>
      <c r="Q50" s="26"/>
      <c r="R50" s="26"/>
      <c r="S50" s="26"/>
      <c r="T50" s="31"/>
      <c r="U50" s="31"/>
      <c r="V50" s="26"/>
      <c r="W50" s="62"/>
      <c r="X50" s="62"/>
    </row>
    <row r="51" spans="1:24" ht="15">
      <c r="A51" s="28"/>
      <c r="B51" s="16"/>
      <c r="C51" s="24"/>
      <c r="D51" s="25"/>
      <c r="E51" s="25"/>
      <c r="F51" s="25"/>
      <c r="G51" s="26"/>
      <c r="H51" s="18"/>
      <c r="I51" s="18"/>
      <c r="J51" s="26"/>
      <c r="K51" s="26"/>
      <c r="L51" s="26"/>
      <c r="M51" s="26"/>
      <c r="N51" s="26"/>
      <c r="O51" s="37"/>
      <c r="P51" s="26"/>
      <c r="Q51" s="26"/>
      <c r="R51" s="26"/>
      <c r="S51" s="26"/>
      <c r="T51" s="31"/>
      <c r="U51" s="31"/>
      <c r="V51" s="26"/>
      <c r="W51" s="62"/>
      <c r="X51" s="62"/>
    </row>
    <row r="52" spans="1:24" ht="15">
      <c r="A52" s="28"/>
      <c r="B52" s="16"/>
      <c r="C52" s="24"/>
      <c r="D52" s="25"/>
      <c r="E52" s="25"/>
      <c r="F52" s="25"/>
      <c r="G52" s="26"/>
      <c r="H52" s="18"/>
      <c r="I52" s="18"/>
      <c r="J52" s="26"/>
      <c r="K52" s="26"/>
      <c r="L52" s="26"/>
      <c r="M52" s="26"/>
      <c r="N52" s="26"/>
      <c r="O52" s="37"/>
      <c r="P52" s="26"/>
      <c r="Q52" s="26"/>
      <c r="R52" s="26"/>
      <c r="S52" s="26"/>
      <c r="T52" s="31"/>
      <c r="U52" s="31"/>
      <c r="V52" s="26"/>
      <c r="W52" s="62"/>
      <c r="X52" s="62"/>
    </row>
    <row r="53" spans="1:24" ht="15">
      <c r="A53" s="28"/>
      <c r="B53" s="16"/>
      <c r="C53" s="24"/>
      <c r="D53" s="25"/>
      <c r="E53" s="25"/>
      <c r="F53" s="25"/>
      <c r="G53" s="26"/>
      <c r="H53" s="18"/>
      <c r="I53" s="18"/>
      <c r="J53" s="26"/>
      <c r="K53" s="26"/>
      <c r="L53" s="26"/>
      <c r="M53" s="26"/>
      <c r="N53" s="26"/>
      <c r="O53" s="37"/>
      <c r="P53" s="26"/>
      <c r="Q53" s="26"/>
      <c r="R53" s="26"/>
      <c r="S53" s="26"/>
      <c r="T53" s="31"/>
      <c r="U53" s="31"/>
      <c r="V53" s="26"/>
      <c r="W53" s="26"/>
      <c r="X53" s="62"/>
    </row>
    <row r="54" spans="1:24" ht="15">
      <c r="A54" s="28"/>
      <c r="B54" s="16"/>
      <c r="C54" s="24"/>
      <c r="D54" s="25"/>
      <c r="E54" s="25"/>
      <c r="F54" s="25"/>
      <c r="G54" s="26"/>
      <c r="H54" s="18"/>
      <c r="I54" s="18"/>
      <c r="J54" s="26"/>
      <c r="K54" s="26"/>
      <c r="L54" s="26"/>
      <c r="M54" s="26"/>
      <c r="N54" s="26"/>
      <c r="O54" s="37"/>
      <c r="P54" s="26"/>
      <c r="Q54" s="26"/>
      <c r="R54" s="26"/>
      <c r="S54" s="26"/>
      <c r="T54" s="31"/>
      <c r="U54" s="31"/>
      <c r="V54" s="26"/>
      <c r="W54" s="26"/>
      <c r="X54" s="62"/>
    </row>
    <row r="55" spans="1:24" ht="15">
      <c r="A55" s="28"/>
      <c r="B55" s="16"/>
      <c r="C55" s="24"/>
      <c r="D55" s="25"/>
      <c r="E55" s="25"/>
      <c r="F55" s="25"/>
      <c r="G55" s="26"/>
      <c r="H55" s="18"/>
      <c r="I55" s="18"/>
      <c r="J55" s="26"/>
      <c r="K55" s="26"/>
      <c r="L55" s="26"/>
      <c r="M55" s="26"/>
      <c r="N55" s="26"/>
      <c r="O55" s="37"/>
      <c r="P55" s="26"/>
      <c r="Q55" s="26"/>
      <c r="R55" s="26"/>
      <c r="S55" s="26"/>
      <c r="T55" s="31"/>
      <c r="U55" s="31"/>
      <c r="V55" s="26"/>
      <c r="W55" s="26"/>
      <c r="X55" s="62"/>
    </row>
    <row r="56" spans="1:24" ht="15">
      <c r="A56" s="28"/>
      <c r="B56" s="16"/>
      <c r="C56" s="24"/>
      <c r="D56" s="25"/>
      <c r="E56" s="25"/>
      <c r="F56" s="25"/>
      <c r="G56" s="26"/>
      <c r="H56" s="18"/>
      <c r="I56" s="18"/>
      <c r="J56" s="26"/>
      <c r="K56" s="26"/>
      <c r="L56" s="26"/>
      <c r="M56" s="26"/>
      <c r="N56" s="26"/>
      <c r="O56" s="37"/>
      <c r="P56" s="26"/>
      <c r="Q56" s="26"/>
      <c r="R56" s="27"/>
      <c r="S56" s="27"/>
      <c r="T56" s="31"/>
      <c r="U56" s="31"/>
      <c r="V56" s="26"/>
      <c r="W56" s="26"/>
      <c r="X56" s="62"/>
    </row>
    <row r="57" spans="1:24" ht="15">
      <c r="A57" s="28"/>
      <c r="B57" s="16"/>
      <c r="C57" s="24"/>
      <c r="D57" s="25"/>
      <c r="E57" s="25"/>
      <c r="F57" s="25"/>
      <c r="G57" s="26"/>
      <c r="H57" s="18"/>
      <c r="I57" s="18"/>
      <c r="J57" s="26"/>
      <c r="K57" s="26"/>
      <c r="L57" s="26"/>
      <c r="M57" s="26"/>
      <c r="N57" s="26"/>
      <c r="O57" s="37"/>
      <c r="P57" s="26"/>
      <c r="Q57" s="26"/>
      <c r="R57" s="26"/>
      <c r="S57" s="26"/>
      <c r="T57" s="31"/>
      <c r="U57" s="31"/>
      <c r="V57" s="26"/>
      <c r="W57" s="26"/>
      <c r="X57" s="62"/>
    </row>
    <row r="58" spans="1:24" ht="15">
      <c r="A58" s="28"/>
      <c r="B58" s="16"/>
      <c r="C58" s="24"/>
      <c r="D58" s="25"/>
      <c r="E58" s="25"/>
      <c r="F58" s="25"/>
      <c r="G58" s="26"/>
      <c r="H58" s="18"/>
      <c r="I58" s="18"/>
      <c r="J58" s="26"/>
      <c r="K58" s="26"/>
      <c r="L58" s="26"/>
      <c r="M58" s="26"/>
      <c r="N58" s="26"/>
      <c r="O58" s="37"/>
      <c r="P58" s="26"/>
      <c r="Q58" s="26"/>
      <c r="R58" s="26"/>
      <c r="S58" s="26"/>
      <c r="T58" s="31"/>
      <c r="U58" s="31"/>
      <c r="V58" s="26"/>
      <c r="W58" s="26"/>
      <c r="X58" s="62"/>
    </row>
    <row r="59" spans="1:24" ht="15">
      <c r="A59" s="28"/>
      <c r="B59" s="16"/>
      <c r="C59" s="24"/>
      <c r="D59" s="25"/>
      <c r="E59" s="25"/>
      <c r="F59" s="25"/>
      <c r="G59" s="26"/>
      <c r="H59" s="18"/>
      <c r="I59" s="18"/>
      <c r="J59" s="26"/>
      <c r="K59" s="26"/>
      <c r="L59" s="26"/>
      <c r="M59" s="26"/>
      <c r="N59" s="26"/>
      <c r="O59" s="37"/>
      <c r="P59" s="26"/>
      <c r="Q59" s="26"/>
      <c r="R59" s="26"/>
      <c r="S59" s="26"/>
      <c r="T59" s="31"/>
      <c r="U59" s="31"/>
      <c r="V59" s="26"/>
      <c r="W59" s="26"/>
      <c r="X59" s="62"/>
    </row>
    <row r="60" spans="1:24" ht="15">
      <c r="A60" s="28"/>
      <c r="B60" s="16"/>
      <c r="C60" s="24"/>
      <c r="D60" s="25"/>
      <c r="E60" s="25"/>
      <c r="F60" s="25"/>
      <c r="G60" s="26"/>
      <c r="H60" s="18"/>
      <c r="I60" s="18"/>
      <c r="J60" s="26"/>
      <c r="K60" s="26"/>
      <c r="L60" s="26"/>
      <c r="M60" s="26"/>
      <c r="N60" s="26"/>
      <c r="O60" s="37"/>
      <c r="P60" s="26"/>
      <c r="Q60" s="26"/>
      <c r="R60" s="26"/>
      <c r="S60" s="26"/>
      <c r="T60" s="31"/>
      <c r="U60" s="31"/>
      <c r="V60" s="27"/>
      <c r="W60" s="27"/>
      <c r="X60" s="62"/>
    </row>
    <row r="61" spans="1:24" ht="15">
      <c r="A61" s="28"/>
      <c r="B61" s="16"/>
      <c r="C61" s="24"/>
      <c r="D61" s="25"/>
      <c r="E61" s="25"/>
      <c r="F61" s="25"/>
      <c r="G61" s="26"/>
      <c r="H61" s="18"/>
      <c r="I61" s="18"/>
      <c r="J61" s="26"/>
      <c r="K61" s="26"/>
      <c r="L61" s="26"/>
      <c r="M61" s="26"/>
      <c r="N61" s="26"/>
      <c r="O61" s="37"/>
      <c r="P61" s="26"/>
      <c r="Q61" s="26"/>
      <c r="R61" s="26"/>
      <c r="S61" s="26"/>
      <c r="T61" s="31"/>
      <c r="U61" s="31"/>
      <c r="V61" s="26"/>
      <c r="W61" s="26"/>
      <c r="X61" s="62"/>
    </row>
    <row r="62" spans="1:24" ht="15">
      <c r="A62" s="28"/>
      <c r="B62" s="16"/>
      <c r="C62" s="24"/>
      <c r="D62" s="25"/>
      <c r="E62" s="25"/>
      <c r="F62" s="25"/>
      <c r="G62" s="26"/>
      <c r="H62" s="18"/>
      <c r="I62" s="18"/>
      <c r="J62" s="26"/>
      <c r="K62" s="26"/>
      <c r="L62" s="26"/>
      <c r="M62" s="26"/>
      <c r="N62" s="26"/>
      <c r="O62" s="37"/>
      <c r="P62" s="26"/>
      <c r="Q62" s="26"/>
      <c r="R62" s="26"/>
      <c r="S62" s="26"/>
      <c r="T62" s="31"/>
      <c r="U62" s="26"/>
      <c r="V62" s="26"/>
      <c r="W62" s="26"/>
      <c r="X62" s="62"/>
    </row>
    <row r="63" spans="1:24" ht="15">
      <c r="A63" s="28"/>
      <c r="B63" s="16"/>
      <c r="C63" s="24"/>
      <c r="D63" s="25"/>
      <c r="E63" s="25"/>
      <c r="F63" s="25"/>
      <c r="G63" s="26"/>
      <c r="H63" s="18"/>
      <c r="I63" s="18"/>
      <c r="J63" s="26"/>
      <c r="K63" s="26"/>
      <c r="L63" s="26"/>
      <c r="M63" s="26"/>
      <c r="N63" s="26"/>
      <c r="O63" s="37"/>
      <c r="P63" s="26"/>
      <c r="Q63" s="26"/>
      <c r="R63" s="26"/>
      <c r="S63" s="26"/>
      <c r="T63" s="31"/>
      <c r="U63" s="26"/>
      <c r="V63" s="26"/>
      <c r="W63" s="26"/>
      <c r="X63" s="62"/>
    </row>
    <row r="64" spans="1:24" ht="15">
      <c r="A64" s="28"/>
      <c r="B64" s="26"/>
      <c r="C64" s="26"/>
      <c r="D64" s="26"/>
      <c r="E64" s="3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92" t="s">
        <v>46</v>
      </c>
      <c r="Q64" s="292"/>
      <c r="R64" s="292"/>
      <c r="S64" s="292"/>
      <c r="T64" s="42">
        <f>SUM(T46:T63)</f>
        <v>0</v>
      </c>
      <c r="U64" s="42">
        <f>SUM(U46:U63)</f>
        <v>0</v>
      </c>
      <c r="V64" s="43"/>
      <c r="W64" s="43"/>
      <c r="X64" s="42">
        <f>SUM(X46:X63)</f>
        <v>0</v>
      </c>
    </row>
    <row r="65" spans="1:24" ht="15">
      <c r="A65" s="28"/>
      <c r="B65" s="26"/>
      <c r="C65" s="26"/>
      <c r="D65" s="26"/>
      <c r="E65" s="32"/>
      <c r="F65" s="26"/>
      <c r="G65" s="26"/>
      <c r="H65" s="26"/>
      <c r="I65" s="26"/>
      <c r="J65" s="26"/>
      <c r="K65" s="26"/>
      <c r="L65" s="26"/>
      <c r="M65" s="26"/>
      <c r="N65" s="26"/>
      <c r="O65" s="43" t="s">
        <v>72</v>
      </c>
      <c r="P65" s="292" t="s">
        <v>48</v>
      </c>
      <c r="Q65" s="292"/>
      <c r="R65" s="292"/>
      <c r="S65" s="292"/>
      <c r="T65" s="42">
        <f>T64+T43</f>
        <v>146723.77</v>
      </c>
      <c r="U65" s="43"/>
      <c r="V65" s="43"/>
      <c r="W65" s="43"/>
      <c r="X65" s="43"/>
    </row>
  </sheetData>
  <sheetProtection/>
  <mergeCells count="3">
    <mergeCell ref="P43:S43"/>
    <mergeCell ref="P64:S64"/>
    <mergeCell ref="P65:S6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5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4.8515625" style="0" customWidth="1"/>
    <col min="2" max="2" width="28.28125" style="0" customWidth="1"/>
    <col min="5" max="5" width="5.28125" style="0" customWidth="1"/>
    <col min="6" max="6" width="5.7109375" style="0" customWidth="1"/>
    <col min="7" max="7" width="6.00390625" style="0" customWidth="1"/>
    <col min="8" max="8" width="3.28125" style="0" customWidth="1"/>
    <col min="9" max="9" width="3.140625" style="0" customWidth="1"/>
    <col min="10" max="10" width="2.8515625" style="0" customWidth="1"/>
    <col min="11" max="11" width="3.140625" style="0" customWidth="1"/>
    <col min="12" max="12" width="3.421875" style="0" customWidth="1"/>
    <col min="13" max="13" width="3.7109375" style="0" customWidth="1"/>
    <col min="14" max="14" width="3.00390625" style="0" customWidth="1"/>
    <col min="16" max="16" width="5.00390625" style="0" customWidth="1"/>
    <col min="17" max="17" width="7.140625" style="0" customWidth="1"/>
    <col min="18" max="18" width="4.140625" style="0" customWidth="1"/>
    <col min="19" max="19" width="3.421875" style="0" customWidth="1"/>
    <col min="21" max="21" width="5.28125" style="0" customWidth="1"/>
    <col min="22" max="22" width="6.28125" style="0" customWidth="1"/>
    <col min="23" max="23" width="4.5742187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70</v>
      </c>
      <c r="B3" s="16" t="s">
        <v>66</v>
      </c>
      <c r="C3" s="24"/>
      <c r="D3" s="25"/>
      <c r="E3" s="25"/>
      <c r="F3" s="25"/>
      <c r="G3" s="26"/>
      <c r="H3" s="18"/>
      <c r="I3" s="18"/>
      <c r="J3" s="26"/>
      <c r="K3" s="26"/>
      <c r="L3" s="26"/>
      <c r="M3" s="26"/>
      <c r="N3" s="26"/>
      <c r="O3" s="37">
        <v>41648</v>
      </c>
      <c r="P3" s="26"/>
      <c r="Q3" s="26">
        <v>2683</v>
      </c>
      <c r="R3" s="26"/>
      <c r="S3" s="26"/>
      <c r="T3" s="65">
        <v>213580</v>
      </c>
      <c r="U3" s="26"/>
      <c r="V3" s="19"/>
      <c r="W3" s="62"/>
      <c r="X3" s="62"/>
    </row>
    <row r="4" spans="1:24" ht="15">
      <c r="A4" s="28"/>
      <c r="B4" s="16" t="s">
        <v>67</v>
      </c>
      <c r="C4" s="24"/>
      <c r="D4" s="25"/>
      <c r="E4" s="25"/>
      <c r="F4" s="25"/>
      <c r="G4" s="26"/>
      <c r="H4" s="18"/>
      <c r="I4" s="18"/>
      <c r="J4" s="26"/>
      <c r="K4" s="26"/>
      <c r="L4" s="26"/>
      <c r="M4" s="26"/>
      <c r="N4" s="26"/>
      <c r="O4" s="37">
        <v>41904</v>
      </c>
      <c r="P4" s="26"/>
      <c r="Q4" s="26">
        <v>2683</v>
      </c>
      <c r="R4" s="26"/>
      <c r="S4" s="26"/>
      <c r="T4" s="65">
        <v>149860</v>
      </c>
      <c r="U4" s="26"/>
      <c r="V4" s="26"/>
      <c r="W4" s="62"/>
      <c r="X4" s="62"/>
    </row>
    <row r="5" spans="1:24" ht="15">
      <c r="A5" s="28"/>
      <c r="B5" s="16"/>
      <c r="C5" s="24"/>
      <c r="D5" s="25"/>
      <c r="E5" s="25"/>
      <c r="F5" s="25"/>
      <c r="G5" s="26"/>
      <c r="H5" s="18"/>
      <c r="I5" s="18"/>
      <c r="J5" s="26"/>
      <c r="K5" s="26"/>
      <c r="L5" s="26"/>
      <c r="M5" s="26"/>
      <c r="N5" s="26"/>
      <c r="O5" s="37"/>
      <c r="P5" s="26"/>
      <c r="Q5" s="26"/>
      <c r="R5" s="26"/>
      <c r="S5" s="26"/>
      <c r="T5" s="31"/>
      <c r="U5" s="26"/>
      <c r="V5" s="26"/>
      <c r="W5" s="62"/>
      <c r="X5" s="62"/>
    </row>
    <row r="6" spans="1:24" ht="15">
      <c r="A6" s="28"/>
      <c r="B6" s="16"/>
      <c r="C6" s="24"/>
      <c r="D6" s="25"/>
      <c r="E6" s="25"/>
      <c r="F6" s="25"/>
      <c r="G6" s="26"/>
      <c r="H6" s="18"/>
      <c r="I6" s="18"/>
      <c r="J6" s="26"/>
      <c r="K6" s="26"/>
      <c r="L6" s="26"/>
      <c r="M6" s="26"/>
      <c r="N6" s="26"/>
      <c r="O6" s="37"/>
      <c r="P6" s="26"/>
      <c r="Q6" s="26"/>
      <c r="R6" s="26"/>
      <c r="S6" s="26"/>
      <c r="T6" s="31"/>
      <c r="U6" s="26"/>
      <c r="V6" s="26"/>
      <c r="W6" s="62"/>
      <c r="X6" s="62"/>
    </row>
    <row r="7" spans="1:24" ht="15">
      <c r="A7" s="28"/>
      <c r="B7" s="16"/>
      <c r="C7" s="24"/>
      <c r="D7" s="25"/>
      <c r="E7" s="25"/>
      <c r="F7" s="25"/>
      <c r="G7" s="26"/>
      <c r="H7" s="18"/>
      <c r="I7" s="18"/>
      <c r="J7" s="26"/>
      <c r="K7" s="26"/>
      <c r="L7" s="26"/>
      <c r="M7" s="26"/>
      <c r="N7" s="26"/>
      <c r="O7" s="37"/>
      <c r="P7" s="26"/>
      <c r="Q7" s="26"/>
      <c r="R7" s="26"/>
      <c r="S7" s="26"/>
      <c r="T7" s="31"/>
      <c r="U7" s="26"/>
      <c r="V7" s="26"/>
      <c r="W7" s="62"/>
      <c r="X7" s="62"/>
    </row>
    <row r="8" spans="1:24" ht="15">
      <c r="A8" s="28"/>
      <c r="B8" s="16"/>
      <c r="C8" s="24"/>
      <c r="D8" s="25"/>
      <c r="E8" s="25"/>
      <c r="F8" s="25"/>
      <c r="G8" s="26"/>
      <c r="H8" s="18"/>
      <c r="I8" s="18"/>
      <c r="J8" s="26"/>
      <c r="K8" s="26"/>
      <c r="L8" s="26"/>
      <c r="M8" s="26"/>
      <c r="N8" s="26"/>
      <c r="O8" s="37"/>
      <c r="P8" s="26"/>
      <c r="Q8" s="26"/>
      <c r="R8" s="26"/>
      <c r="S8" s="26"/>
      <c r="T8" s="31"/>
      <c r="U8" s="26"/>
      <c r="V8" s="26"/>
      <c r="W8" s="62"/>
      <c r="X8" s="62"/>
    </row>
    <row r="9" spans="1:24" ht="15">
      <c r="A9" s="28"/>
      <c r="B9" s="16"/>
      <c r="C9" s="24"/>
      <c r="D9" s="25"/>
      <c r="E9" s="25"/>
      <c r="F9" s="25"/>
      <c r="G9" s="26"/>
      <c r="H9" s="18"/>
      <c r="I9" s="18"/>
      <c r="J9" s="26"/>
      <c r="K9" s="26"/>
      <c r="L9" s="26"/>
      <c r="M9" s="26"/>
      <c r="N9" s="26"/>
      <c r="O9" s="37"/>
      <c r="P9" s="26"/>
      <c r="Q9" s="26"/>
      <c r="R9" s="26"/>
      <c r="S9" s="26"/>
      <c r="T9" s="31"/>
      <c r="U9" s="26"/>
      <c r="V9" s="26"/>
      <c r="W9" s="62"/>
      <c r="X9" s="62"/>
    </row>
    <row r="10" spans="1:24" ht="15">
      <c r="A10" s="28"/>
      <c r="B10" s="16"/>
      <c r="C10" s="24"/>
      <c r="D10" s="25"/>
      <c r="E10" s="25"/>
      <c r="F10" s="25"/>
      <c r="G10" s="26"/>
      <c r="H10" s="18"/>
      <c r="I10" s="18"/>
      <c r="J10" s="26"/>
      <c r="K10" s="26"/>
      <c r="L10" s="26"/>
      <c r="M10" s="26"/>
      <c r="N10" s="26"/>
      <c r="O10" s="37"/>
      <c r="P10" s="26"/>
      <c r="Q10" s="26"/>
      <c r="R10" s="26"/>
      <c r="S10" s="26"/>
      <c r="T10" s="31"/>
      <c r="U10" s="26"/>
      <c r="V10" s="26"/>
      <c r="W10" s="62"/>
      <c r="X10" s="62"/>
    </row>
    <row r="11" spans="1:24" ht="15">
      <c r="A11" s="28"/>
      <c r="B11" s="16"/>
      <c r="C11" s="24"/>
      <c r="D11" s="25"/>
      <c r="E11" s="25"/>
      <c r="F11" s="25"/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/>
      <c r="R11" s="26"/>
      <c r="S11" s="26"/>
      <c r="T11" s="31"/>
      <c r="U11" s="26"/>
      <c r="V11" s="26"/>
      <c r="W11" s="62"/>
      <c r="X11" s="62"/>
    </row>
    <row r="12" spans="1:24" ht="15">
      <c r="A12" s="28"/>
      <c r="B12" s="16"/>
      <c r="C12" s="24"/>
      <c r="D12" s="25"/>
      <c r="E12" s="25"/>
      <c r="F12" s="25"/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/>
      <c r="R12" s="26"/>
      <c r="S12" s="26"/>
      <c r="T12" s="31"/>
      <c r="U12" s="26"/>
      <c r="V12" s="26"/>
      <c r="W12" s="62"/>
      <c r="X12" s="62"/>
    </row>
    <row r="13" spans="1:24" ht="15">
      <c r="A13" s="28"/>
      <c r="B13" s="16"/>
      <c r="C13" s="24"/>
      <c r="D13" s="25"/>
      <c r="E13" s="25"/>
      <c r="F13" s="25"/>
      <c r="G13" s="26"/>
      <c r="H13" s="18"/>
      <c r="I13" s="18"/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/>
    </row>
    <row r="14" spans="1:24" ht="15">
      <c r="A14" s="28"/>
      <c r="B14" s="16"/>
      <c r="C14" s="24"/>
      <c r="D14" s="25"/>
      <c r="E14" s="25"/>
      <c r="F14" s="25"/>
      <c r="G14" s="26"/>
      <c r="H14" s="18"/>
      <c r="I14" s="18"/>
      <c r="J14" s="26"/>
      <c r="K14" s="26"/>
      <c r="L14" s="26"/>
      <c r="M14" s="26"/>
      <c r="N14" s="26"/>
      <c r="O14" s="37"/>
      <c r="P14" s="26"/>
      <c r="Q14" s="26"/>
      <c r="R14" s="27"/>
      <c r="S14" s="27"/>
      <c r="T14" s="31"/>
      <c r="U14" s="26"/>
      <c r="V14" s="26"/>
      <c r="W14" s="26"/>
      <c r="X14" s="62"/>
    </row>
    <row r="15" spans="1:24" ht="15">
      <c r="A15" s="28"/>
      <c r="B15" s="16"/>
      <c r="C15" s="24"/>
      <c r="D15" s="25"/>
      <c r="E15" s="25"/>
      <c r="F15" s="25"/>
      <c r="G15" s="26"/>
      <c r="H15" s="18"/>
      <c r="I15" s="18"/>
      <c r="J15" s="26"/>
      <c r="K15" s="26"/>
      <c r="L15" s="26"/>
      <c r="M15" s="26"/>
      <c r="N15" s="26"/>
      <c r="O15" s="37"/>
      <c r="P15" s="26"/>
      <c r="Q15" s="26"/>
      <c r="R15" s="26"/>
      <c r="S15" s="26"/>
      <c r="T15" s="31"/>
      <c r="U15" s="26"/>
      <c r="V15" s="26"/>
      <c r="W15" s="26"/>
      <c r="X15" s="62"/>
    </row>
    <row r="16" spans="1:24" ht="15">
      <c r="A16" s="28"/>
      <c r="B16" s="16"/>
      <c r="C16" s="24"/>
      <c r="D16" s="25"/>
      <c r="E16" s="25"/>
      <c r="F16" s="25"/>
      <c r="G16" s="26"/>
      <c r="H16" s="18"/>
      <c r="I16" s="18"/>
      <c r="J16" s="26"/>
      <c r="K16" s="26"/>
      <c r="L16" s="26"/>
      <c r="M16" s="26"/>
      <c r="N16" s="26"/>
      <c r="O16" s="37"/>
      <c r="P16" s="26"/>
      <c r="Q16" s="26"/>
      <c r="R16" s="26"/>
      <c r="S16" s="26"/>
      <c r="T16" s="31"/>
      <c r="U16" s="26"/>
      <c r="V16" s="26"/>
      <c r="W16" s="26"/>
      <c r="X16" s="62"/>
    </row>
    <row r="17" spans="1:24" ht="15">
      <c r="A17" s="28"/>
      <c r="B17" s="16"/>
      <c r="C17" s="24"/>
      <c r="D17" s="25"/>
      <c r="E17" s="25"/>
      <c r="F17" s="25"/>
      <c r="G17" s="26"/>
      <c r="H17" s="18"/>
      <c r="I17" s="18"/>
      <c r="J17" s="26"/>
      <c r="K17" s="26"/>
      <c r="L17" s="26"/>
      <c r="M17" s="26"/>
      <c r="N17" s="26"/>
      <c r="O17" s="37"/>
      <c r="P17" s="26"/>
      <c r="Q17" s="26"/>
      <c r="R17" s="26"/>
      <c r="S17" s="26"/>
      <c r="T17" s="31"/>
      <c r="U17" s="26"/>
      <c r="V17" s="26"/>
      <c r="W17" s="26"/>
      <c r="X17" s="62"/>
    </row>
    <row r="18" spans="1:24" ht="15">
      <c r="A18" s="28"/>
      <c r="B18" s="16"/>
      <c r="C18" s="24"/>
      <c r="D18" s="25"/>
      <c r="E18" s="25"/>
      <c r="F18" s="25"/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/>
      <c r="R18" s="26"/>
      <c r="S18" s="26"/>
      <c r="T18" s="31"/>
      <c r="U18" s="26"/>
      <c r="V18" s="26"/>
      <c r="W18" s="26"/>
      <c r="X18" s="62"/>
    </row>
    <row r="19" spans="1:24" ht="15">
      <c r="A19" s="28"/>
      <c r="B19" s="26"/>
      <c r="C19" s="26"/>
      <c r="D19" s="26"/>
      <c r="E19" s="3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2" t="s">
        <v>46</v>
      </c>
      <c r="Q19" s="292"/>
      <c r="R19" s="292"/>
      <c r="S19" s="292"/>
      <c r="T19" s="42">
        <f>SUM(T3:T18)</f>
        <v>363440</v>
      </c>
      <c r="U19" s="43"/>
      <c r="V19" s="43"/>
      <c r="W19" s="43"/>
      <c r="X19" s="42">
        <f>SUM(X3:X18)</f>
        <v>0</v>
      </c>
    </row>
  </sheetData>
  <sheetProtection/>
  <mergeCells count="1">
    <mergeCell ref="P19:S19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7"/>
  <sheetViews>
    <sheetView tabSelected="1" zoomScalePageLayoutView="0" workbookViewId="0" topLeftCell="A1">
      <selection activeCell="R12" sqref="R12"/>
    </sheetView>
  </sheetViews>
  <sheetFormatPr defaultColWidth="11.421875" defaultRowHeight="15"/>
  <cols>
    <col min="1" max="2" width="17.00390625" style="0" customWidth="1"/>
    <col min="4" max="4" width="14.140625" style="0" customWidth="1"/>
    <col min="6" max="6" width="9.8515625" style="0" customWidth="1"/>
    <col min="7" max="7" width="5.421875" style="0" customWidth="1"/>
    <col min="8" max="8" width="4.421875" style="0" customWidth="1"/>
    <col min="9" max="9" width="3.57421875" style="0" customWidth="1"/>
    <col min="11" max="11" width="12.8515625" style="0" customWidth="1"/>
    <col min="12" max="12" width="8.57421875" style="0" customWidth="1"/>
  </cols>
  <sheetData>
    <row r="1" spans="2:16" ht="33.75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2:16" ht="23.25">
      <c r="B2" s="304" t="s">
        <v>376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ht="23.2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2:16" ht="24" thickBo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2:12" ht="15.75">
      <c r="B5" s="305" t="s">
        <v>426</v>
      </c>
      <c r="C5" s="306"/>
      <c r="D5" s="3"/>
      <c r="E5" s="317" t="s">
        <v>1</v>
      </c>
      <c r="F5" s="317"/>
      <c r="G5" s="318" t="s">
        <v>2</v>
      </c>
      <c r="H5" s="318"/>
      <c r="I5" s="3"/>
      <c r="J5" s="3"/>
      <c r="K5" s="3"/>
      <c r="L5" s="3"/>
    </row>
    <row r="6" spans="2:12" ht="16.5" thickBot="1">
      <c r="B6" s="307"/>
      <c r="C6" s="308"/>
      <c r="D6" s="9"/>
      <c r="E6" s="319" t="s">
        <v>6</v>
      </c>
      <c r="F6" s="319"/>
      <c r="G6" s="318">
        <v>14</v>
      </c>
      <c r="H6" s="318"/>
      <c r="I6" s="3"/>
      <c r="J6" s="3"/>
      <c r="K6" s="3"/>
      <c r="L6" s="3"/>
    </row>
    <row r="7" spans="2:12" ht="15.75">
      <c r="B7" s="7" t="s">
        <v>4</v>
      </c>
      <c r="C7" s="8"/>
      <c r="D7" s="9"/>
      <c r="E7" s="319" t="s">
        <v>9</v>
      </c>
      <c r="F7" s="319"/>
      <c r="G7" s="318" t="s">
        <v>10</v>
      </c>
      <c r="H7" s="318"/>
      <c r="I7" s="3"/>
      <c r="J7" s="3"/>
      <c r="K7" s="3"/>
      <c r="L7" s="3"/>
    </row>
    <row r="8" spans="2:12" ht="15.75">
      <c r="B8" s="10" t="s">
        <v>7</v>
      </c>
      <c r="C8" s="3"/>
      <c r="D8" s="9"/>
      <c r="E8" s="319" t="s">
        <v>11</v>
      </c>
      <c r="F8" s="319"/>
      <c r="G8" s="318" t="s">
        <v>10</v>
      </c>
      <c r="H8" s="318"/>
      <c r="I8" s="3"/>
      <c r="J8" s="3"/>
      <c r="K8" s="3"/>
      <c r="L8" s="3"/>
    </row>
    <row r="9" spans="2:12" ht="15.75">
      <c r="B9" s="10" t="s">
        <v>7</v>
      </c>
      <c r="C9" s="3"/>
      <c r="D9" s="9"/>
      <c r="E9" s="319" t="s">
        <v>13</v>
      </c>
      <c r="F9" s="319"/>
      <c r="G9" s="318" t="s">
        <v>14</v>
      </c>
      <c r="H9" s="318"/>
      <c r="I9" s="3"/>
      <c r="J9" s="3"/>
      <c r="K9" s="3"/>
      <c r="L9" s="3"/>
    </row>
    <row r="10" spans="2:12" ht="15.75">
      <c r="B10" s="10" t="s">
        <v>12</v>
      </c>
      <c r="C10" s="3"/>
      <c r="D10" s="9"/>
      <c r="E10" s="319" t="s">
        <v>15</v>
      </c>
      <c r="F10" s="319"/>
      <c r="G10" s="318" t="s">
        <v>16</v>
      </c>
      <c r="H10" s="318"/>
      <c r="I10" s="3"/>
      <c r="J10" s="3"/>
      <c r="K10" s="3"/>
      <c r="L10" s="3"/>
    </row>
    <row r="11" spans="2:12" ht="15.75">
      <c r="B11" s="3"/>
      <c r="C11" s="3"/>
      <c r="D11" s="9"/>
      <c r="E11" s="319" t="s">
        <v>17</v>
      </c>
      <c r="F11" s="319"/>
      <c r="G11" s="318" t="s">
        <v>18</v>
      </c>
      <c r="H11" s="318"/>
      <c r="I11" s="3"/>
      <c r="J11" s="3"/>
      <c r="K11" s="3"/>
      <c r="L11" s="3"/>
    </row>
    <row r="12" spans="2:16" ht="19.5" thickBot="1">
      <c r="B12" s="3"/>
      <c r="C12" s="3"/>
      <c r="D12" s="9"/>
      <c r="E12" s="319" t="s">
        <v>19</v>
      </c>
      <c r="F12" s="319"/>
      <c r="G12" s="318" t="s">
        <v>20</v>
      </c>
      <c r="H12" s="318"/>
      <c r="I12" s="3"/>
      <c r="J12" s="3"/>
      <c r="K12" s="3"/>
      <c r="L12" s="3"/>
      <c r="P12" s="121"/>
    </row>
    <row r="13" spans="1:15" ht="36.75" customHeight="1">
      <c r="A13" s="333" t="s">
        <v>378</v>
      </c>
      <c r="B13" s="334" t="s">
        <v>22</v>
      </c>
      <c r="C13" s="335" t="s">
        <v>23</v>
      </c>
      <c r="D13" s="336" t="s">
        <v>24</v>
      </c>
      <c r="E13" s="335" t="s">
        <v>25</v>
      </c>
      <c r="F13" s="336" t="s">
        <v>50</v>
      </c>
      <c r="G13" s="335" t="s">
        <v>27</v>
      </c>
      <c r="H13" s="337" t="s">
        <v>28</v>
      </c>
      <c r="I13" s="337" t="s">
        <v>29</v>
      </c>
      <c r="J13" s="335" t="s">
        <v>427</v>
      </c>
      <c r="K13" s="335" t="s">
        <v>428</v>
      </c>
      <c r="L13" s="337" t="s">
        <v>37</v>
      </c>
      <c r="M13" s="338" t="s">
        <v>40</v>
      </c>
      <c r="N13" s="335" t="s">
        <v>429</v>
      </c>
      <c r="O13" s="338" t="s">
        <v>44</v>
      </c>
    </row>
    <row r="14" spans="1:16" ht="15">
      <c r="A14" s="134" t="s">
        <v>53</v>
      </c>
      <c r="B14" s="134" t="s">
        <v>382</v>
      </c>
      <c r="C14" s="35" t="s">
        <v>425</v>
      </c>
      <c r="D14" s="118">
        <v>3723</v>
      </c>
      <c r="E14" s="35" t="s">
        <v>195</v>
      </c>
      <c r="F14" s="35" t="s">
        <v>52</v>
      </c>
      <c r="G14" s="35" t="s">
        <v>195</v>
      </c>
      <c r="H14" s="35" t="s">
        <v>45</v>
      </c>
      <c r="I14" s="35" t="s">
        <v>45</v>
      </c>
      <c r="J14" s="155">
        <v>45056</v>
      </c>
      <c r="K14" s="155">
        <v>44966</v>
      </c>
      <c r="L14" s="35">
        <v>2611</v>
      </c>
      <c r="M14" s="287">
        <v>10103.3</v>
      </c>
      <c r="N14" s="33">
        <v>420.93</v>
      </c>
      <c r="O14" s="287">
        <f>M14-N14</f>
        <v>9682.369999999999</v>
      </c>
      <c r="P14" s="288"/>
    </row>
    <row r="15" spans="1:15" ht="15">
      <c r="A15" s="134" t="s">
        <v>53</v>
      </c>
      <c r="B15" s="134" t="s">
        <v>382</v>
      </c>
      <c r="C15" s="35" t="s">
        <v>425</v>
      </c>
      <c r="D15" s="118">
        <v>3724</v>
      </c>
      <c r="E15" s="35" t="s">
        <v>195</v>
      </c>
      <c r="F15" s="35" t="s">
        <v>52</v>
      </c>
      <c r="G15" s="35" t="s">
        <v>195</v>
      </c>
      <c r="H15" s="38" t="s">
        <v>45</v>
      </c>
      <c r="I15" s="38" t="s">
        <v>45</v>
      </c>
      <c r="J15" s="155">
        <v>45056</v>
      </c>
      <c r="K15" s="155">
        <v>44966</v>
      </c>
      <c r="L15" s="38">
        <v>2611</v>
      </c>
      <c r="M15" s="80">
        <v>10103.45</v>
      </c>
      <c r="N15" s="33">
        <v>420.93</v>
      </c>
      <c r="O15" s="287">
        <f>M15-N15</f>
        <v>9682.52</v>
      </c>
    </row>
    <row r="16" spans="1:15" ht="15">
      <c r="A16" s="134" t="s">
        <v>53</v>
      </c>
      <c r="B16" s="134" t="s">
        <v>382</v>
      </c>
      <c r="C16" s="35" t="s">
        <v>425</v>
      </c>
      <c r="D16" s="118">
        <v>3725</v>
      </c>
      <c r="E16" s="35" t="s">
        <v>195</v>
      </c>
      <c r="F16" s="35" t="s">
        <v>52</v>
      </c>
      <c r="G16" s="35" t="s">
        <v>195</v>
      </c>
      <c r="H16" s="38" t="s">
        <v>45</v>
      </c>
      <c r="I16" s="38" t="s">
        <v>45</v>
      </c>
      <c r="J16" s="155">
        <v>45056</v>
      </c>
      <c r="K16" s="155">
        <v>44966</v>
      </c>
      <c r="L16" s="38">
        <v>2611</v>
      </c>
      <c r="M16" s="80">
        <v>10103.45</v>
      </c>
      <c r="N16" s="33">
        <v>420.93</v>
      </c>
      <c r="O16" s="287">
        <f>M16-N16</f>
        <v>9682.52</v>
      </c>
    </row>
    <row r="17" spans="1:15" ht="15">
      <c r="A17" s="134" t="s">
        <v>53</v>
      </c>
      <c r="B17" s="134" t="s">
        <v>382</v>
      </c>
      <c r="C17" s="35" t="s">
        <v>425</v>
      </c>
      <c r="D17" s="118">
        <v>3726</v>
      </c>
      <c r="E17" s="35" t="s">
        <v>195</v>
      </c>
      <c r="F17" s="35" t="s">
        <v>52</v>
      </c>
      <c r="G17" s="35" t="s">
        <v>195</v>
      </c>
      <c r="H17" s="38" t="s">
        <v>45</v>
      </c>
      <c r="I17" s="38" t="s">
        <v>45</v>
      </c>
      <c r="J17" s="155">
        <v>45056</v>
      </c>
      <c r="K17" s="155">
        <v>44966</v>
      </c>
      <c r="L17" s="38">
        <v>2611</v>
      </c>
      <c r="M17" s="80">
        <v>10103.45</v>
      </c>
      <c r="N17" s="33">
        <v>420.93</v>
      </c>
      <c r="O17" s="287">
        <f>M17-N17</f>
        <v>9682.52</v>
      </c>
    </row>
    <row r="18" spans="1:15" ht="15">
      <c r="A18" s="134" t="s">
        <v>53</v>
      </c>
      <c r="B18" s="134" t="s">
        <v>382</v>
      </c>
      <c r="C18" s="35" t="s">
        <v>425</v>
      </c>
      <c r="D18" s="118">
        <v>3727</v>
      </c>
      <c r="E18" s="35" t="s">
        <v>195</v>
      </c>
      <c r="F18" s="35" t="s">
        <v>52</v>
      </c>
      <c r="G18" s="35" t="s">
        <v>195</v>
      </c>
      <c r="H18" s="38" t="s">
        <v>45</v>
      </c>
      <c r="I18" s="38" t="s">
        <v>45</v>
      </c>
      <c r="J18" s="155">
        <v>45056</v>
      </c>
      <c r="K18" s="155">
        <v>44966</v>
      </c>
      <c r="L18" s="38">
        <v>2611</v>
      </c>
      <c r="M18" s="80">
        <v>10103.45</v>
      </c>
      <c r="N18" s="33">
        <v>420.93</v>
      </c>
      <c r="O18" s="287">
        <f>M18-N18</f>
        <v>9682.52</v>
      </c>
    </row>
    <row r="19" spans="1:15" ht="15">
      <c r="A19" s="134" t="s">
        <v>53</v>
      </c>
      <c r="B19" s="172" t="s">
        <v>382</v>
      </c>
      <c r="C19" s="35" t="s">
        <v>425</v>
      </c>
      <c r="D19" s="256">
        <v>3728</v>
      </c>
      <c r="E19" s="35" t="s">
        <v>195</v>
      </c>
      <c r="F19" s="35" t="s">
        <v>52</v>
      </c>
      <c r="G19" s="35" t="s">
        <v>195</v>
      </c>
      <c r="H19" s="38" t="s">
        <v>45</v>
      </c>
      <c r="I19" s="38" t="s">
        <v>45</v>
      </c>
      <c r="J19" s="155">
        <v>45056</v>
      </c>
      <c r="K19" s="155">
        <v>44966</v>
      </c>
      <c r="L19" s="38">
        <v>2611</v>
      </c>
      <c r="M19" s="80">
        <v>10103.45</v>
      </c>
      <c r="N19" s="33">
        <v>420.93</v>
      </c>
      <c r="O19" s="287">
        <f>M19-N19</f>
        <v>9682.52</v>
      </c>
    </row>
    <row r="20" spans="1:15" ht="15">
      <c r="A20" s="134" t="s">
        <v>53</v>
      </c>
      <c r="B20" s="172" t="s">
        <v>382</v>
      </c>
      <c r="C20" s="35" t="s">
        <v>425</v>
      </c>
      <c r="D20" s="256">
        <v>3729</v>
      </c>
      <c r="E20" s="35" t="s">
        <v>195</v>
      </c>
      <c r="F20" s="35" t="s">
        <v>52</v>
      </c>
      <c r="G20" s="35" t="s">
        <v>195</v>
      </c>
      <c r="H20" s="38" t="s">
        <v>45</v>
      </c>
      <c r="I20" s="38" t="s">
        <v>45</v>
      </c>
      <c r="J20" s="155">
        <v>45056</v>
      </c>
      <c r="K20" s="155">
        <v>44966</v>
      </c>
      <c r="L20" s="38">
        <v>2611</v>
      </c>
      <c r="M20" s="80">
        <v>10103.45</v>
      </c>
      <c r="N20" s="33">
        <v>420.93</v>
      </c>
      <c r="O20" s="287">
        <f>M20-N20</f>
        <v>9682.52</v>
      </c>
    </row>
    <row r="21" spans="1:15" ht="15">
      <c r="A21" s="134" t="s">
        <v>53</v>
      </c>
      <c r="B21" s="172" t="s">
        <v>382</v>
      </c>
      <c r="C21" s="35" t="s">
        <v>425</v>
      </c>
      <c r="D21" s="256">
        <v>3730</v>
      </c>
      <c r="E21" s="35" t="s">
        <v>195</v>
      </c>
      <c r="F21" s="35" t="s">
        <v>52</v>
      </c>
      <c r="G21" s="35" t="s">
        <v>195</v>
      </c>
      <c r="H21" s="38" t="s">
        <v>45</v>
      </c>
      <c r="I21" s="38" t="s">
        <v>45</v>
      </c>
      <c r="J21" s="155">
        <v>45056</v>
      </c>
      <c r="K21" s="155">
        <v>44966</v>
      </c>
      <c r="L21" s="38">
        <v>2611</v>
      </c>
      <c r="M21" s="80">
        <v>10103.45</v>
      </c>
      <c r="N21" s="33">
        <v>420.93</v>
      </c>
      <c r="O21" s="287">
        <f>M21-N21</f>
        <v>9682.52</v>
      </c>
    </row>
    <row r="22" spans="1:15" ht="15">
      <c r="A22" s="134" t="s">
        <v>53</v>
      </c>
      <c r="B22" s="172" t="s">
        <v>382</v>
      </c>
      <c r="C22" s="35" t="s">
        <v>425</v>
      </c>
      <c r="D22" s="256">
        <v>3731</v>
      </c>
      <c r="E22" s="35" t="s">
        <v>195</v>
      </c>
      <c r="F22" s="35" t="s">
        <v>52</v>
      </c>
      <c r="G22" s="35" t="s">
        <v>195</v>
      </c>
      <c r="H22" s="38" t="s">
        <v>45</v>
      </c>
      <c r="I22" s="38" t="s">
        <v>45</v>
      </c>
      <c r="J22" s="155">
        <v>45056</v>
      </c>
      <c r="K22" s="155">
        <v>44966</v>
      </c>
      <c r="L22" s="38">
        <v>2611</v>
      </c>
      <c r="M22" s="80">
        <v>10103.45</v>
      </c>
      <c r="N22" s="33">
        <v>420.93</v>
      </c>
      <c r="O22" s="287">
        <f>M22-N22</f>
        <v>9682.52</v>
      </c>
    </row>
    <row r="23" spans="1:15" ht="15">
      <c r="A23" s="134" t="s">
        <v>53</v>
      </c>
      <c r="B23" s="172" t="s">
        <v>382</v>
      </c>
      <c r="C23" s="35" t="s">
        <v>425</v>
      </c>
      <c r="D23" s="256">
        <v>3732</v>
      </c>
      <c r="E23" s="35" t="s">
        <v>195</v>
      </c>
      <c r="F23" s="35" t="s">
        <v>52</v>
      </c>
      <c r="G23" s="35" t="s">
        <v>195</v>
      </c>
      <c r="H23" s="38" t="s">
        <v>45</v>
      </c>
      <c r="I23" s="38" t="s">
        <v>45</v>
      </c>
      <c r="J23" s="155">
        <v>45056</v>
      </c>
      <c r="K23" s="155">
        <v>44966</v>
      </c>
      <c r="L23" s="38">
        <v>2611</v>
      </c>
      <c r="M23" s="80">
        <v>10103.45</v>
      </c>
      <c r="N23" s="33">
        <v>420.93</v>
      </c>
      <c r="O23" s="287">
        <f>M23-N23</f>
        <v>9682.52</v>
      </c>
    </row>
    <row r="24" spans="1:15" ht="15">
      <c r="A24" s="134" t="s">
        <v>53</v>
      </c>
      <c r="B24" s="172" t="s">
        <v>382</v>
      </c>
      <c r="C24" s="35" t="s">
        <v>425</v>
      </c>
      <c r="D24" s="118">
        <v>3733</v>
      </c>
      <c r="E24" s="35" t="s">
        <v>195</v>
      </c>
      <c r="F24" s="35" t="s">
        <v>52</v>
      </c>
      <c r="G24" s="35" t="s">
        <v>195</v>
      </c>
      <c r="H24" s="38" t="s">
        <v>45</v>
      </c>
      <c r="I24" s="38" t="s">
        <v>45</v>
      </c>
      <c r="J24" s="155">
        <v>45056</v>
      </c>
      <c r="K24" s="155">
        <v>44966</v>
      </c>
      <c r="L24" s="38">
        <v>2611</v>
      </c>
      <c r="M24" s="80">
        <v>10103.45</v>
      </c>
      <c r="N24" s="33">
        <v>420.93</v>
      </c>
      <c r="O24" s="287">
        <f>M24-N24</f>
        <v>9682.52</v>
      </c>
    </row>
    <row r="25" spans="1:15" ht="15">
      <c r="A25" s="134" t="s">
        <v>53</v>
      </c>
      <c r="B25" s="172" t="s">
        <v>382</v>
      </c>
      <c r="C25" s="35" t="s">
        <v>425</v>
      </c>
      <c r="D25" s="118">
        <v>3734</v>
      </c>
      <c r="E25" s="35" t="s">
        <v>195</v>
      </c>
      <c r="F25" s="35" t="s">
        <v>52</v>
      </c>
      <c r="G25" s="35" t="s">
        <v>195</v>
      </c>
      <c r="H25" s="38" t="s">
        <v>45</v>
      </c>
      <c r="I25" s="38" t="s">
        <v>45</v>
      </c>
      <c r="J25" s="155">
        <v>45056</v>
      </c>
      <c r="K25" s="155">
        <v>44966</v>
      </c>
      <c r="L25" s="38">
        <v>2611</v>
      </c>
      <c r="M25" s="80">
        <v>10103.45</v>
      </c>
      <c r="N25" s="33">
        <v>420.93</v>
      </c>
      <c r="O25" s="287">
        <f>M25-N25</f>
        <v>9682.52</v>
      </c>
    </row>
    <row r="26" spans="1:15" ht="15">
      <c r="A26" s="255" t="s">
        <v>53</v>
      </c>
      <c r="B26" s="172" t="s">
        <v>382</v>
      </c>
      <c r="C26" s="35" t="s">
        <v>425</v>
      </c>
      <c r="D26" s="118">
        <v>3735</v>
      </c>
      <c r="E26" s="35" t="s">
        <v>195</v>
      </c>
      <c r="F26" s="35" t="s">
        <v>52</v>
      </c>
      <c r="G26" s="35" t="s">
        <v>195</v>
      </c>
      <c r="H26" s="256" t="s">
        <v>45</v>
      </c>
      <c r="I26" s="256" t="s">
        <v>45</v>
      </c>
      <c r="J26" s="155">
        <v>45056</v>
      </c>
      <c r="K26" s="155">
        <v>44966</v>
      </c>
      <c r="L26" s="38">
        <v>2611</v>
      </c>
      <c r="M26" s="80">
        <v>10103.45</v>
      </c>
      <c r="N26" s="33">
        <v>420.93</v>
      </c>
      <c r="O26" s="287">
        <f>M26-N26</f>
        <v>9682.52</v>
      </c>
    </row>
    <row r="27" spans="1:15" ht="15">
      <c r="A27" s="255" t="s">
        <v>53</v>
      </c>
      <c r="B27" s="172" t="s">
        <v>382</v>
      </c>
      <c r="C27" s="35" t="s">
        <v>425</v>
      </c>
      <c r="D27" s="118">
        <v>3736</v>
      </c>
      <c r="E27" s="35" t="s">
        <v>195</v>
      </c>
      <c r="F27" s="35" t="s">
        <v>52</v>
      </c>
      <c r="G27" s="35" t="s">
        <v>195</v>
      </c>
      <c r="H27" s="38" t="s">
        <v>45</v>
      </c>
      <c r="I27" s="38" t="s">
        <v>45</v>
      </c>
      <c r="J27" s="155">
        <v>45056</v>
      </c>
      <c r="K27" s="155">
        <v>44966</v>
      </c>
      <c r="L27" s="38">
        <v>2611</v>
      </c>
      <c r="M27" s="80">
        <v>10103.45</v>
      </c>
      <c r="N27" s="33">
        <v>420.93</v>
      </c>
      <c r="O27" s="287">
        <f>M27-N27</f>
        <v>9682.52</v>
      </c>
    </row>
    <row r="28" spans="1:15" ht="15">
      <c r="A28" s="255" t="s">
        <v>53</v>
      </c>
      <c r="B28" s="172" t="s">
        <v>382</v>
      </c>
      <c r="C28" s="35" t="s">
        <v>425</v>
      </c>
      <c r="D28" s="118">
        <v>3737</v>
      </c>
      <c r="E28" s="35" t="s">
        <v>195</v>
      </c>
      <c r="F28" s="35" t="s">
        <v>52</v>
      </c>
      <c r="G28" s="35" t="s">
        <v>195</v>
      </c>
      <c r="H28" s="38" t="s">
        <v>45</v>
      </c>
      <c r="I28" s="38" t="s">
        <v>45</v>
      </c>
      <c r="J28" s="155">
        <v>45056</v>
      </c>
      <c r="K28" s="155">
        <v>44966</v>
      </c>
      <c r="L28" s="38">
        <v>2611</v>
      </c>
      <c r="M28" s="80">
        <v>10103.45</v>
      </c>
      <c r="N28" s="33">
        <v>420.93</v>
      </c>
      <c r="O28" s="287">
        <f>M28-N28</f>
        <v>9682.52</v>
      </c>
    </row>
    <row r="29" spans="1:15" ht="15">
      <c r="A29" s="255" t="s">
        <v>53</v>
      </c>
      <c r="B29" s="172" t="s">
        <v>382</v>
      </c>
      <c r="C29" s="35" t="s">
        <v>425</v>
      </c>
      <c r="D29" s="118">
        <v>3738</v>
      </c>
      <c r="E29" s="35" t="s">
        <v>195</v>
      </c>
      <c r="F29" s="35" t="s">
        <v>52</v>
      </c>
      <c r="G29" s="35" t="s">
        <v>195</v>
      </c>
      <c r="H29" s="38" t="s">
        <v>45</v>
      </c>
      <c r="I29" s="38" t="s">
        <v>45</v>
      </c>
      <c r="J29" s="155">
        <v>45056</v>
      </c>
      <c r="K29" s="155">
        <v>44966</v>
      </c>
      <c r="L29" s="38">
        <v>2611</v>
      </c>
      <c r="M29" s="80">
        <v>10103.45</v>
      </c>
      <c r="N29" s="33">
        <v>420.93</v>
      </c>
      <c r="O29" s="287">
        <f>M29-N29</f>
        <v>9682.52</v>
      </c>
    </row>
    <row r="30" spans="1:15" ht="15">
      <c r="A30" s="255" t="s">
        <v>53</v>
      </c>
      <c r="B30" s="255" t="s">
        <v>382</v>
      </c>
      <c r="C30" s="35" t="s">
        <v>425</v>
      </c>
      <c r="D30" s="118">
        <v>3739</v>
      </c>
      <c r="E30" s="35" t="s">
        <v>195</v>
      </c>
      <c r="F30" s="35" t="s">
        <v>52</v>
      </c>
      <c r="G30" s="35" t="s">
        <v>195</v>
      </c>
      <c r="H30" s="38" t="s">
        <v>45</v>
      </c>
      <c r="I30" s="38" t="s">
        <v>45</v>
      </c>
      <c r="J30" s="155">
        <v>45056</v>
      </c>
      <c r="K30" s="155">
        <v>44966</v>
      </c>
      <c r="L30" s="38">
        <v>2611</v>
      </c>
      <c r="M30" s="80">
        <v>10103.45</v>
      </c>
      <c r="N30" s="33">
        <v>420.93</v>
      </c>
      <c r="O30" s="287">
        <f>M30-N30</f>
        <v>9682.52</v>
      </c>
    </row>
    <row r="31" spans="1:15" ht="15">
      <c r="A31" s="255" t="s">
        <v>53</v>
      </c>
      <c r="B31" s="255" t="s">
        <v>382</v>
      </c>
      <c r="C31" s="35" t="s">
        <v>425</v>
      </c>
      <c r="D31" s="118">
        <v>3740</v>
      </c>
      <c r="E31" s="35" t="s">
        <v>195</v>
      </c>
      <c r="F31" s="35" t="s">
        <v>52</v>
      </c>
      <c r="G31" s="35" t="s">
        <v>195</v>
      </c>
      <c r="H31" s="38" t="s">
        <v>45</v>
      </c>
      <c r="I31" s="38" t="s">
        <v>45</v>
      </c>
      <c r="J31" s="155">
        <v>45056</v>
      </c>
      <c r="K31" s="155">
        <v>44966</v>
      </c>
      <c r="L31" s="38">
        <v>2611</v>
      </c>
      <c r="M31" s="80">
        <v>10103.45</v>
      </c>
      <c r="N31" s="33">
        <v>420.93</v>
      </c>
      <c r="O31" s="287">
        <f>M31-N31</f>
        <v>9682.52</v>
      </c>
    </row>
    <row r="32" spans="1:15" ht="15">
      <c r="A32" s="134" t="s">
        <v>53</v>
      </c>
      <c r="B32" s="255" t="s">
        <v>382</v>
      </c>
      <c r="C32" s="35" t="s">
        <v>425</v>
      </c>
      <c r="D32" s="118">
        <v>3741</v>
      </c>
      <c r="E32" s="35" t="s">
        <v>195</v>
      </c>
      <c r="F32" s="118" t="s">
        <v>52</v>
      </c>
      <c r="G32" s="35" t="s">
        <v>195</v>
      </c>
      <c r="H32" s="38" t="s">
        <v>45</v>
      </c>
      <c r="I32" s="38" t="s">
        <v>45</v>
      </c>
      <c r="J32" s="155">
        <v>45056</v>
      </c>
      <c r="K32" s="155">
        <v>44966</v>
      </c>
      <c r="L32" s="38">
        <v>2611</v>
      </c>
      <c r="M32" s="80">
        <v>10103.45</v>
      </c>
      <c r="N32" s="33">
        <v>420.93</v>
      </c>
      <c r="O32" s="287">
        <f>M32-N32</f>
        <v>9682.52</v>
      </c>
    </row>
    <row r="33" spans="1:15" ht="15">
      <c r="A33" s="134" t="s">
        <v>53</v>
      </c>
      <c r="B33" s="255" t="s">
        <v>382</v>
      </c>
      <c r="C33" s="35" t="s">
        <v>425</v>
      </c>
      <c r="D33" s="118">
        <v>3742</v>
      </c>
      <c r="E33" s="35" t="s">
        <v>195</v>
      </c>
      <c r="F33" s="118" t="s">
        <v>52</v>
      </c>
      <c r="G33" s="35" t="s">
        <v>195</v>
      </c>
      <c r="H33" s="38" t="s">
        <v>45</v>
      </c>
      <c r="I33" s="38" t="s">
        <v>45</v>
      </c>
      <c r="J33" s="155">
        <v>45056</v>
      </c>
      <c r="K33" s="155">
        <v>44966</v>
      </c>
      <c r="L33" s="38">
        <v>2611</v>
      </c>
      <c r="M33" s="80">
        <v>10103.45</v>
      </c>
      <c r="N33" s="33">
        <v>420.93</v>
      </c>
      <c r="O33" s="287">
        <f>M33-N33</f>
        <v>9682.52</v>
      </c>
    </row>
    <row r="34" spans="1:15" ht="15">
      <c r="A34" s="151" t="s">
        <v>53</v>
      </c>
      <c r="B34" s="255" t="s">
        <v>382</v>
      </c>
      <c r="C34" s="35" t="s">
        <v>425</v>
      </c>
      <c r="D34" s="256">
        <v>3743</v>
      </c>
      <c r="E34" s="35" t="s">
        <v>195</v>
      </c>
      <c r="F34" s="118" t="s">
        <v>52</v>
      </c>
      <c r="G34" s="35" t="s">
        <v>195</v>
      </c>
      <c r="H34" s="38" t="s">
        <v>45</v>
      </c>
      <c r="I34" s="38" t="s">
        <v>45</v>
      </c>
      <c r="J34" s="155">
        <v>45056</v>
      </c>
      <c r="K34" s="155">
        <v>44966</v>
      </c>
      <c r="L34" s="38">
        <v>2611</v>
      </c>
      <c r="M34" s="80">
        <v>10103.45</v>
      </c>
      <c r="N34" s="33">
        <v>420.93</v>
      </c>
      <c r="O34" s="287">
        <f>M34-N34</f>
        <v>9682.52</v>
      </c>
    </row>
    <row r="35" spans="1:15" ht="15">
      <c r="A35" s="151" t="s">
        <v>53</v>
      </c>
      <c r="B35" s="255" t="s">
        <v>382</v>
      </c>
      <c r="C35" s="35" t="s">
        <v>425</v>
      </c>
      <c r="D35" s="256">
        <v>3744</v>
      </c>
      <c r="E35" s="35" t="s">
        <v>195</v>
      </c>
      <c r="F35" s="118" t="s">
        <v>52</v>
      </c>
      <c r="G35" s="35" t="s">
        <v>195</v>
      </c>
      <c r="H35" s="38" t="s">
        <v>45</v>
      </c>
      <c r="I35" s="38" t="s">
        <v>45</v>
      </c>
      <c r="J35" s="155">
        <v>45056</v>
      </c>
      <c r="K35" s="155">
        <v>44966</v>
      </c>
      <c r="L35" s="38">
        <v>2611</v>
      </c>
      <c r="M35" s="80">
        <v>10103.45</v>
      </c>
      <c r="N35" s="33">
        <v>420.93</v>
      </c>
      <c r="O35" s="287">
        <f>M35-N35</f>
        <v>9682.52</v>
      </c>
    </row>
    <row r="36" spans="1:17" ht="15">
      <c r="A36" s="151" t="s">
        <v>225</v>
      </c>
      <c r="B36" s="134" t="s">
        <v>414</v>
      </c>
      <c r="C36" s="35" t="s">
        <v>425</v>
      </c>
      <c r="D36" s="258">
        <v>3987</v>
      </c>
      <c r="E36" s="35" t="s">
        <v>195</v>
      </c>
      <c r="F36" s="35" t="s">
        <v>51</v>
      </c>
      <c r="G36" s="35" t="s">
        <v>195</v>
      </c>
      <c r="H36" s="18" t="s">
        <v>45</v>
      </c>
      <c r="I36" s="18" t="s">
        <v>45</v>
      </c>
      <c r="J36" s="155">
        <v>45114</v>
      </c>
      <c r="K36" s="155" t="s">
        <v>415</v>
      </c>
      <c r="L36" s="35">
        <v>2611</v>
      </c>
      <c r="M36" s="39">
        <v>3419.96</v>
      </c>
      <c r="N36" s="61">
        <v>28.49</v>
      </c>
      <c r="O36" s="287">
        <f>M36-N36</f>
        <v>3391.4700000000003</v>
      </c>
      <c r="P36" s="132"/>
      <c r="Q36" s="132"/>
    </row>
    <row r="37" spans="1:15" ht="15">
      <c r="A37" s="151" t="s">
        <v>225</v>
      </c>
      <c r="B37" s="134" t="s">
        <v>416</v>
      </c>
      <c r="C37" s="35" t="s">
        <v>425</v>
      </c>
      <c r="D37" s="258">
        <v>3988</v>
      </c>
      <c r="E37" s="35" t="s">
        <v>195</v>
      </c>
      <c r="F37" s="35" t="s">
        <v>51</v>
      </c>
      <c r="G37" s="35" t="s">
        <v>195</v>
      </c>
      <c r="H37" s="18" t="s">
        <v>45</v>
      </c>
      <c r="I37" s="18" t="s">
        <v>45</v>
      </c>
      <c r="J37" s="155">
        <v>45114</v>
      </c>
      <c r="K37" s="155" t="s">
        <v>415</v>
      </c>
      <c r="L37" s="35">
        <v>2611</v>
      </c>
      <c r="M37" s="39">
        <v>3420</v>
      </c>
      <c r="N37" s="61">
        <v>28.49</v>
      </c>
      <c r="O37" s="287">
        <f>M37-N37</f>
        <v>3391.51</v>
      </c>
    </row>
    <row r="38" spans="1:15" ht="15">
      <c r="A38" s="151" t="s">
        <v>225</v>
      </c>
      <c r="B38" s="134" t="s">
        <v>414</v>
      </c>
      <c r="C38" s="35" t="s">
        <v>425</v>
      </c>
      <c r="D38" s="258">
        <v>3989</v>
      </c>
      <c r="E38" s="35" t="s">
        <v>195</v>
      </c>
      <c r="F38" s="35" t="s">
        <v>51</v>
      </c>
      <c r="G38" s="35" t="s">
        <v>195</v>
      </c>
      <c r="H38" s="18" t="s">
        <v>45</v>
      </c>
      <c r="I38" s="18" t="s">
        <v>45</v>
      </c>
      <c r="J38" s="155">
        <v>45114</v>
      </c>
      <c r="K38" s="155" t="s">
        <v>415</v>
      </c>
      <c r="L38" s="35">
        <v>2611</v>
      </c>
      <c r="M38" s="39">
        <v>3420</v>
      </c>
      <c r="N38" s="61">
        <v>28.49</v>
      </c>
      <c r="O38" s="287">
        <f>M38-N38</f>
        <v>3391.51</v>
      </c>
    </row>
    <row r="39" spans="1:15" ht="15">
      <c r="A39" s="151" t="s">
        <v>225</v>
      </c>
      <c r="B39" s="134" t="s">
        <v>414</v>
      </c>
      <c r="C39" s="35" t="s">
        <v>425</v>
      </c>
      <c r="D39" s="258">
        <v>3990</v>
      </c>
      <c r="E39" s="35" t="s">
        <v>195</v>
      </c>
      <c r="F39" s="35" t="s">
        <v>51</v>
      </c>
      <c r="G39" s="35" t="s">
        <v>195</v>
      </c>
      <c r="H39" s="18" t="s">
        <v>45</v>
      </c>
      <c r="I39" s="18" t="s">
        <v>45</v>
      </c>
      <c r="J39" s="155">
        <v>45114</v>
      </c>
      <c r="K39" s="155" t="s">
        <v>415</v>
      </c>
      <c r="L39" s="35">
        <v>2611</v>
      </c>
      <c r="M39" s="39">
        <v>3420</v>
      </c>
      <c r="N39" s="61">
        <v>28.49</v>
      </c>
      <c r="O39" s="287">
        <f>M39-N39</f>
        <v>3391.51</v>
      </c>
    </row>
    <row r="40" spans="1:15" ht="15">
      <c r="A40" s="151" t="s">
        <v>225</v>
      </c>
      <c r="B40" s="134" t="s">
        <v>414</v>
      </c>
      <c r="C40" s="35" t="s">
        <v>425</v>
      </c>
      <c r="D40" s="258">
        <v>3991</v>
      </c>
      <c r="E40" s="35" t="s">
        <v>195</v>
      </c>
      <c r="F40" s="35" t="s">
        <v>51</v>
      </c>
      <c r="G40" s="35" t="s">
        <v>195</v>
      </c>
      <c r="H40" s="18" t="s">
        <v>45</v>
      </c>
      <c r="I40" s="18" t="s">
        <v>45</v>
      </c>
      <c r="J40" s="155">
        <v>45114</v>
      </c>
      <c r="K40" s="155" t="s">
        <v>415</v>
      </c>
      <c r="L40" s="35">
        <v>2611</v>
      </c>
      <c r="M40" s="39">
        <v>3420</v>
      </c>
      <c r="N40" s="61">
        <v>28.49</v>
      </c>
      <c r="O40" s="287">
        <f>M40-N40</f>
        <v>3391.51</v>
      </c>
    </row>
    <row r="41" spans="1:15" ht="15">
      <c r="A41" s="151" t="s">
        <v>225</v>
      </c>
      <c r="B41" s="134" t="s">
        <v>414</v>
      </c>
      <c r="C41" s="35" t="s">
        <v>425</v>
      </c>
      <c r="D41" s="258">
        <v>3992</v>
      </c>
      <c r="E41" s="35" t="s">
        <v>195</v>
      </c>
      <c r="F41" s="35" t="s">
        <v>51</v>
      </c>
      <c r="G41" s="35" t="s">
        <v>195</v>
      </c>
      <c r="H41" s="18" t="s">
        <v>45</v>
      </c>
      <c r="I41" s="18" t="s">
        <v>45</v>
      </c>
      <c r="J41" s="155">
        <v>45114</v>
      </c>
      <c r="K41" s="155" t="s">
        <v>415</v>
      </c>
      <c r="L41" s="35">
        <v>2611</v>
      </c>
      <c r="M41" s="39">
        <v>3420</v>
      </c>
      <c r="N41" s="61">
        <v>28.49</v>
      </c>
      <c r="O41" s="287">
        <f>M41-N41</f>
        <v>3391.51</v>
      </c>
    </row>
    <row r="42" spans="1:15" ht="15">
      <c r="A42" s="151" t="s">
        <v>225</v>
      </c>
      <c r="B42" s="134" t="s">
        <v>198</v>
      </c>
      <c r="C42" s="35" t="s">
        <v>425</v>
      </c>
      <c r="D42" s="258">
        <v>3993</v>
      </c>
      <c r="E42" s="35" t="s">
        <v>195</v>
      </c>
      <c r="F42" s="35" t="s">
        <v>51</v>
      </c>
      <c r="G42" s="35" t="s">
        <v>195</v>
      </c>
      <c r="H42" s="18" t="s">
        <v>45</v>
      </c>
      <c r="I42" s="18" t="s">
        <v>45</v>
      </c>
      <c r="J42" s="155">
        <v>45114</v>
      </c>
      <c r="K42" s="155" t="s">
        <v>415</v>
      </c>
      <c r="L42" s="35">
        <v>2611</v>
      </c>
      <c r="M42" s="39">
        <v>9746.8</v>
      </c>
      <c r="N42" s="61">
        <v>410</v>
      </c>
      <c r="O42" s="287">
        <f>M42-N42</f>
        <v>9336.8</v>
      </c>
    </row>
    <row r="43" spans="1:15" ht="15">
      <c r="A43" s="151" t="s">
        <v>225</v>
      </c>
      <c r="B43" s="134" t="s">
        <v>198</v>
      </c>
      <c r="C43" s="35" t="s">
        <v>425</v>
      </c>
      <c r="D43" s="258">
        <v>3994</v>
      </c>
      <c r="E43" s="35" t="s">
        <v>195</v>
      </c>
      <c r="F43" s="35" t="s">
        <v>51</v>
      </c>
      <c r="G43" s="35" t="s">
        <v>195</v>
      </c>
      <c r="H43" s="18" t="s">
        <v>45</v>
      </c>
      <c r="I43" s="18" t="s">
        <v>45</v>
      </c>
      <c r="J43" s="155">
        <v>45114</v>
      </c>
      <c r="K43" s="155" t="s">
        <v>415</v>
      </c>
      <c r="L43" s="35">
        <v>2611</v>
      </c>
      <c r="M43" s="39">
        <v>9746.8</v>
      </c>
      <c r="N43" s="61">
        <v>410</v>
      </c>
      <c r="O43" s="287">
        <f>M43-N43</f>
        <v>9336.8</v>
      </c>
    </row>
    <row r="44" spans="1:15" ht="15">
      <c r="A44" s="151" t="s">
        <v>225</v>
      </c>
      <c r="B44" s="134" t="s">
        <v>198</v>
      </c>
      <c r="C44" s="35" t="s">
        <v>425</v>
      </c>
      <c r="D44" s="258">
        <v>3995</v>
      </c>
      <c r="E44" s="35" t="s">
        <v>195</v>
      </c>
      <c r="F44" s="35" t="s">
        <v>51</v>
      </c>
      <c r="G44" s="35" t="s">
        <v>195</v>
      </c>
      <c r="H44" s="18" t="s">
        <v>45</v>
      </c>
      <c r="I44" s="18" t="s">
        <v>45</v>
      </c>
      <c r="J44" s="155">
        <v>45114</v>
      </c>
      <c r="K44" s="155" t="s">
        <v>415</v>
      </c>
      <c r="L44" s="35">
        <v>2611</v>
      </c>
      <c r="M44" s="39">
        <v>9746.8</v>
      </c>
      <c r="N44" s="61">
        <v>410</v>
      </c>
      <c r="O44" s="287">
        <f>M44-N44</f>
        <v>9336.8</v>
      </c>
    </row>
    <row r="45" spans="1:15" ht="15">
      <c r="A45" s="151" t="s">
        <v>225</v>
      </c>
      <c r="B45" s="134" t="s">
        <v>198</v>
      </c>
      <c r="C45" s="35" t="s">
        <v>425</v>
      </c>
      <c r="D45" s="258">
        <v>3996</v>
      </c>
      <c r="E45" s="35" t="s">
        <v>195</v>
      </c>
      <c r="F45" s="35" t="s">
        <v>51</v>
      </c>
      <c r="G45" s="35" t="s">
        <v>195</v>
      </c>
      <c r="H45" s="18" t="s">
        <v>45</v>
      </c>
      <c r="I45" s="18" t="s">
        <v>45</v>
      </c>
      <c r="J45" s="155">
        <v>45114</v>
      </c>
      <c r="K45" s="155" t="s">
        <v>415</v>
      </c>
      <c r="L45" s="35">
        <v>2611</v>
      </c>
      <c r="M45" s="39">
        <v>9746.8</v>
      </c>
      <c r="N45" s="61">
        <v>410</v>
      </c>
      <c r="O45" s="287">
        <f>M45-N45</f>
        <v>9336.8</v>
      </c>
    </row>
    <row r="46" spans="1:16" ht="15">
      <c r="A46" s="151" t="s">
        <v>398</v>
      </c>
      <c r="B46" s="134" t="s">
        <v>418</v>
      </c>
      <c r="C46" s="35" t="s">
        <v>425</v>
      </c>
      <c r="D46" s="258">
        <v>3997</v>
      </c>
      <c r="E46" s="35" t="s">
        <v>195</v>
      </c>
      <c r="F46" s="35" t="s">
        <v>153</v>
      </c>
      <c r="G46" s="35" t="s">
        <v>195</v>
      </c>
      <c r="H46" s="18" t="s">
        <v>45</v>
      </c>
      <c r="I46" s="18" t="s">
        <v>45</v>
      </c>
      <c r="J46" s="155">
        <v>45117</v>
      </c>
      <c r="K46" s="155" t="s">
        <v>408</v>
      </c>
      <c r="L46" s="35">
        <v>2611</v>
      </c>
      <c r="M46" s="39">
        <v>6742.98</v>
      </c>
      <c r="N46" s="61">
        <v>56.18</v>
      </c>
      <c r="O46" s="287">
        <f>M46-N46</f>
        <v>6686.799999999999</v>
      </c>
      <c r="P46" s="132"/>
    </row>
    <row r="47" spans="1:15" ht="15">
      <c r="A47" s="151" t="s">
        <v>398</v>
      </c>
      <c r="B47" s="134" t="s">
        <v>418</v>
      </c>
      <c r="C47" s="35" t="s">
        <v>425</v>
      </c>
      <c r="D47" s="258">
        <v>3998</v>
      </c>
      <c r="E47" s="35" t="s">
        <v>195</v>
      </c>
      <c r="F47" s="35" t="s">
        <v>153</v>
      </c>
      <c r="G47" s="35" t="s">
        <v>195</v>
      </c>
      <c r="H47" s="18" t="s">
        <v>45</v>
      </c>
      <c r="I47" s="18" t="s">
        <v>45</v>
      </c>
      <c r="J47" s="155">
        <v>45117</v>
      </c>
      <c r="K47" s="155" t="s">
        <v>408</v>
      </c>
      <c r="L47" s="35">
        <v>2611</v>
      </c>
      <c r="M47" s="39">
        <v>6743</v>
      </c>
      <c r="N47" s="61">
        <v>56.18</v>
      </c>
      <c r="O47" s="287">
        <f>M47-N47</f>
        <v>6686.82</v>
      </c>
    </row>
    <row r="48" spans="1:15" ht="15">
      <c r="A48" s="151" t="s">
        <v>398</v>
      </c>
      <c r="B48" s="134" t="s">
        <v>418</v>
      </c>
      <c r="C48" s="35" t="s">
        <v>425</v>
      </c>
      <c r="D48" s="258">
        <v>3999</v>
      </c>
      <c r="E48" s="35" t="s">
        <v>195</v>
      </c>
      <c r="F48" s="35" t="s">
        <v>153</v>
      </c>
      <c r="G48" s="35" t="s">
        <v>195</v>
      </c>
      <c r="H48" s="18" t="s">
        <v>45</v>
      </c>
      <c r="I48" s="18" t="s">
        <v>45</v>
      </c>
      <c r="J48" s="155">
        <v>45117</v>
      </c>
      <c r="K48" s="155" t="s">
        <v>408</v>
      </c>
      <c r="L48" s="35">
        <v>2611</v>
      </c>
      <c r="M48" s="39">
        <v>6743</v>
      </c>
      <c r="N48" s="61">
        <v>56.18</v>
      </c>
      <c r="O48" s="287">
        <f>M48-N48</f>
        <v>6686.82</v>
      </c>
    </row>
    <row r="49" spans="1:17" ht="15">
      <c r="A49" s="151" t="s">
        <v>398</v>
      </c>
      <c r="B49" s="134" t="s">
        <v>400</v>
      </c>
      <c r="C49" s="35" t="s">
        <v>425</v>
      </c>
      <c r="D49" s="258">
        <v>3857</v>
      </c>
      <c r="E49" s="35" t="s">
        <v>195</v>
      </c>
      <c r="F49" s="35" t="s">
        <v>203</v>
      </c>
      <c r="G49" s="35" t="s">
        <v>195</v>
      </c>
      <c r="H49" s="18" t="s">
        <v>45</v>
      </c>
      <c r="I49" s="18" t="s">
        <v>45</v>
      </c>
      <c r="J49" s="155">
        <v>45103</v>
      </c>
      <c r="K49" s="155">
        <v>45070</v>
      </c>
      <c r="L49" s="35">
        <v>2611</v>
      </c>
      <c r="M49" s="39">
        <v>19962</v>
      </c>
      <c r="N49" s="61">
        <v>166.34</v>
      </c>
      <c r="O49" s="287">
        <f>M49-N49</f>
        <v>19795.66</v>
      </c>
      <c r="P49" s="132"/>
      <c r="Q49" s="132"/>
    </row>
    <row r="50" spans="1:15" ht="15">
      <c r="A50" s="151" t="s">
        <v>398</v>
      </c>
      <c r="B50" s="134" t="s">
        <v>400</v>
      </c>
      <c r="C50" s="35" t="s">
        <v>425</v>
      </c>
      <c r="D50" s="258">
        <v>3858</v>
      </c>
      <c r="E50" s="35" t="s">
        <v>195</v>
      </c>
      <c r="F50" s="35" t="s">
        <v>203</v>
      </c>
      <c r="G50" s="35" t="s">
        <v>195</v>
      </c>
      <c r="H50" s="18" t="s">
        <v>45</v>
      </c>
      <c r="I50" s="18" t="s">
        <v>45</v>
      </c>
      <c r="J50" s="155">
        <v>45103</v>
      </c>
      <c r="K50" s="155">
        <v>45070</v>
      </c>
      <c r="L50" s="35">
        <v>2611</v>
      </c>
      <c r="M50" s="39">
        <v>19962</v>
      </c>
      <c r="N50" s="61">
        <v>166.34</v>
      </c>
      <c r="O50" s="287">
        <f>M50-N50</f>
        <v>19795.66</v>
      </c>
    </row>
    <row r="51" spans="1:15" ht="15">
      <c r="A51" s="151" t="s">
        <v>401</v>
      </c>
      <c r="B51" s="134" t="s">
        <v>400</v>
      </c>
      <c r="C51" s="35" t="s">
        <v>425</v>
      </c>
      <c r="D51" s="258">
        <v>3859</v>
      </c>
      <c r="E51" s="35" t="s">
        <v>195</v>
      </c>
      <c r="F51" s="35" t="s">
        <v>203</v>
      </c>
      <c r="G51" s="35" t="s">
        <v>195</v>
      </c>
      <c r="H51" s="18" t="s">
        <v>45</v>
      </c>
      <c r="I51" s="18" t="s">
        <v>45</v>
      </c>
      <c r="J51" s="155">
        <v>45103</v>
      </c>
      <c r="K51" s="155">
        <v>45070</v>
      </c>
      <c r="L51" s="35">
        <v>2611</v>
      </c>
      <c r="M51" s="39">
        <v>19962</v>
      </c>
      <c r="N51" s="61">
        <v>166.34</v>
      </c>
      <c r="O51" s="287">
        <f>M51-N51</f>
        <v>19795.66</v>
      </c>
    </row>
    <row r="52" spans="1:15" ht="15">
      <c r="A52" s="151" t="s">
        <v>402</v>
      </c>
      <c r="B52" s="134" t="s">
        <v>198</v>
      </c>
      <c r="C52" s="35" t="s">
        <v>425</v>
      </c>
      <c r="D52" s="258">
        <v>3860</v>
      </c>
      <c r="E52" s="35" t="s">
        <v>195</v>
      </c>
      <c r="F52" s="35" t="s">
        <v>127</v>
      </c>
      <c r="G52" s="35" t="s">
        <v>195</v>
      </c>
      <c r="H52" s="18" t="s">
        <v>45</v>
      </c>
      <c r="I52" s="18" t="s">
        <v>45</v>
      </c>
      <c r="J52" s="155">
        <v>45103</v>
      </c>
      <c r="K52" s="155">
        <v>45070</v>
      </c>
      <c r="L52" s="35">
        <v>2611</v>
      </c>
      <c r="M52" s="39">
        <v>4200</v>
      </c>
      <c r="N52" s="61">
        <v>34.99</v>
      </c>
      <c r="O52" s="287">
        <f>M52-N52</f>
        <v>4165.01</v>
      </c>
    </row>
    <row r="53" spans="1:15" ht="15">
      <c r="A53" s="151" t="s">
        <v>402</v>
      </c>
      <c r="B53" s="134" t="s">
        <v>198</v>
      </c>
      <c r="C53" s="35" t="s">
        <v>425</v>
      </c>
      <c r="D53" s="258">
        <v>3861</v>
      </c>
      <c r="E53" s="35" t="s">
        <v>195</v>
      </c>
      <c r="F53" s="35" t="s">
        <v>127</v>
      </c>
      <c r="G53" s="35" t="s">
        <v>195</v>
      </c>
      <c r="H53" s="18" t="s">
        <v>45</v>
      </c>
      <c r="I53" s="18" t="s">
        <v>45</v>
      </c>
      <c r="J53" s="155">
        <v>45103</v>
      </c>
      <c r="K53" s="155">
        <v>45070</v>
      </c>
      <c r="L53" s="35">
        <v>2611</v>
      </c>
      <c r="M53" s="39">
        <v>4200</v>
      </c>
      <c r="N53" s="61">
        <v>34.99</v>
      </c>
      <c r="O53" s="287">
        <f>M53-N53</f>
        <v>4165.01</v>
      </c>
    </row>
    <row r="54" spans="1:16" ht="15">
      <c r="A54" s="151" t="s">
        <v>383</v>
      </c>
      <c r="B54" s="255" t="s">
        <v>384</v>
      </c>
      <c r="C54" s="35" t="s">
        <v>425</v>
      </c>
      <c r="D54" s="38">
        <v>3745</v>
      </c>
      <c r="E54" s="35" t="s">
        <v>195</v>
      </c>
      <c r="F54" s="118" t="s">
        <v>52</v>
      </c>
      <c r="G54" s="35" t="s">
        <v>195</v>
      </c>
      <c r="H54" s="38" t="s">
        <v>45</v>
      </c>
      <c r="I54" s="38" t="s">
        <v>45</v>
      </c>
      <c r="J54" s="155">
        <v>45056</v>
      </c>
      <c r="K54" s="155">
        <v>45027</v>
      </c>
      <c r="L54" s="38">
        <v>2613</v>
      </c>
      <c r="M54" s="80">
        <v>12651</v>
      </c>
      <c r="N54" s="39">
        <v>1054.17</v>
      </c>
      <c r="O54" s="287">
        <f>M54-N54</f>
        <v>11596.83</v>
      </c>
      <c r="P54" s="288"/>
    </row>
    <row r="55" spans="1:15" ht="15">
      <c r="A55" s="255" t="s">
        <v>383</v>
      </c>
      <c r="B55" s="151" t="s">
        <v>384</v>
      </c>
      <c r="C55" s="35" t="s">
        <v>425</v>
      </c>
      <c r="D55" s="38">
        <v>3746</v>
      </c>
      <c r="E55" s="35" t="s">
        <v>195</v>
      </c>
      <c r="F55" s="35" t="s">
        <v>52</v>
      </c>
      <c r="G55" s="35" t="s">
        <v>195</v>
      </c>
      <c r="H55" s="38" t="s">
        <v>45</v>
      </c>
      <c r="I55" s="38" t="s">
        <v>45</v>
      </c>
      <c r="J55" s="155">
        <v>45056</v>
      </c>
      <c r="K55" s="155">
        <v>45027</v>
      </c>
      <c r="L55" s="38">
        <v>2613</v>
      </c>
      <c r="M55" s="80">
        <v>12651.2</v>
      </c>
      <c r="N55" s="39">
        <v>1054.17</v>
      </c>
      <c r="O55" s="287">
        <f>M55-N55</f>
        <v>11597.03</v>
      </c>
    </row>
    <row r="56" spans="1:15" ht="15">
      <c r="A56" s="255" t="s">
        <v>383</v>
      </c>
      <c r="B56" s="151" t="s">
        <v>384</v>
      </c>
      <c r="C56" s="35" t="s">
        <v>425</v>
      </c>
      <c r="D56" s="35">
        <v>3747</v>
      </c>
      <c r="E56" s="35" t="s">
        <v>195</v>
      </c>
      <c r="F56" s="35" t="s">
        <v>52</v>
      </c>
      <c r="G56" s="35" t="s">
        <v>195</v>
      </c>
      <c r="H56" s="38" t="s">
        <v>45</v>
      </c>
      <c r="I56" s="38" t="s">
        <v>45</v>
      </c>
      <c r="J56" s="155">
        <v>45056</v>
      </c>
      <c r="K56" s="155">
        <v>45027</v>
      </c>
      <c r="L56" s="38">
        <v>2613</v>
      </c>
      <c r="M56" s="80">
        <v>12651.26</v>
      </c>
      <c r="N56" s="39">
        <v>1054.17</v>
      </c>
      <c r="O56" s="287">
        <f>M56-N56</f>
        <v>11597.09</v>
      </c>
    </row>
    <row r="57" spans="1:15" ht="15">
      <c r="A57" s="151" t="s">
        <v>383</v>
      </c>
      <c r="B57" s="151" t="s">
        <v>384</v>
      </c>
      <c r="C57" s="35" t="s">
        <v>425</v>
      </c>
      <c r="D57" s="35">
        <v>3748</v>
      </c>
      <c r="E57" s="35" t="s">
        <v>195</v>
      </c>
      <c r="F57" s="35" t="s">
        <v>52</v>
      </c>
      <c r="G57" s="35" t="s">
        <v>195</v>
      </c>
      <c r="H57" s="38" t="s">
        <v>45</v>
      </c>
      <c r="I57" s="38" t="s">
        <v>45</v>
      </c>
      <c r="J57" s="155">
        <v>45056</v>
      </c>
      <c r="K57" s="155">
        <v>45027</v>
      </c>
      <c r="L57" s="118">
        <v>2613</v>
      </c>
      <c r="M57" s="80">
        <v>12651.26</v>
      </c>
      <c r="N57" s="39">
        <v>1054.17</v>
      </c>
      <c r="O57" s="287">
        <f>M57-N57</f>
        <v>11597.09</v>
      </c>
    </row>
    <row r="58" spans="1:15" ht="15">
      <c r="A58" s="151" t="s">
        <v>383</v>
      </c>
      <c r="B58" s="151" t="s">
        <v>384</v>
      </c>
      <c r="C58" s="35" t="s">
        <v>425</v>
      </c>
      <c r="D58" s="35">
        <v>3749</v>
      </c>
      <c r="E58" s="35" t="s">
        <v>195</v>
      </c>
      <c r="F58" s="35" t="s">
        <v>52</v>
      </c>
      <c r="G58" s="35" t="s">
        <v>195</v>
      </c>
      <c r="H58" s="38" t="s">
        <v>45</v>
      </c>
      <c r="I58" s="38" t="s">
        <v>45</v>
      </c>
      <c r="J58" s="155">
        <v>45056</v>
      </c>
      <c r="K58" s="155">
        <v>45027</v>
      </c>
      <c r="L58" s="118">
        <v>2613</v>
      </c>
      <c r="M58" s="80">
        <v>12651.26</v>
      </c>
      <c r="N58" s="39">
        <v>1054.17</v>
      </c>
      <c r="O58" s="287">
        <f>M58-N58</f>
        <v>11597.09</v>
      </c>
    </row>
    <row r="59" spans="1:15" ht="15">
      <c r="A59" s="151" t="s">
        <v>383</v>
      </c>
      <c r="B59" s="151" t="s">
        <v>384</v>
      </c>
      <c r="C59" s="35" t="s">
        <v>425</v>
      </c>
      <c r="D59" s="35">
        <v>3750</v>
      </c>
      <c r="E59" s="35" t="s">
        <v>195</v>
      </c>
      <c r="F59" s="35" t="s">
        <v>52</v>
      </c>
      <c r="G59" s="35" t="s">
        <v>195</v>
      </c>
      <c r="H59" s="38" t="s">
        <v>45</v>
      </c>
      <c r="I59" s="38" t="s">
        <v>45</v>
      </c>
      <c r="J59" s="155">
        <v>45056</v>
      </c>
      <c r="K59" s="155">
        <v>45027</v>
      </c>
      <c r="L59" s="118">
        <v>2613</v>
      </c>
      <c r="M59" s="80">
        <v>12651.26</v>
      </c>
      <c r="N59" s="39">
        <v>1054.17</v>
      </c>
      <c r="O59" s="287">
        <f>M59-N59</f>
        <v>11597.09</v>
      </c>
    </row>
    <row r="60" spans="1:15" ht="15">
      <c r="A60" s="134" t="s">
        <v>383</v>
      </c>
      <c r="B60" s="151" t="s">
        <v>384</v>
      </c>
      <c r="C60" s="35" t="s">
        <v>425</v>
      </c>
      <c r="D60" s="35">
        <v>3751</v>
      </c>
      <c r="E60" s="35" t="s">
        <v>195</v>
      </c>
      <c r="F60" s="35" t="s">
        <v>52</v>
      </c>
      <c r="G60" s="35" t="s">
        <v>195</v>
      </c>
      <c r="H60" s="38" t="s">
        <v>45</v>
      </c>
      <c r="I60" s="38" t="s">
        <v>45</v>
      </c>
      <c r="J60" s="155">
        <v>45056</v>
      </c>
      <c r="K60" s="155">
        <v>45027</v>
      </c>
      <c r="L60" s="118">
        <v>2613</v>
      </c>
      <c r="M60" s="80">
        <v>12651.26</v>
      </c>
      <c r="N60" s="39">
        <v>1054.17</v>
      </c>
      <c r="O60" s="287">
        <f>M60-N60</f>
        <v>11597.09</v>
      </c>
    </row>
    <row r="61" spans="1:15" ht="15">
      <c r="A61" s="134" t="s">
        <v>383</v>
      </c>
      <c r="B61" s="134" t="s">
        <v>384</v>
      </c>
      <c r="C61" s="35" t="s">
        <v>425</v>
      </c>
      <c r="D61" s="35">
        <v>3752</v>
      </c>
      <c r="E61" s="35" t="s">
        <v>195</v>
      </c>
      <c r="F61" s="35" t="s">
        <v>52</v>
      </c>
      <c r="G61" s="35" t="s">
        <v>195</v>
      </c>
      <c r="H61" s="38" t="s">
        <v>45</v>
      </c>
      <c r="I61" s="38" t="s">
        <v>45</v>
      </c>
      <c r="J61" s="155">
        <v>45056</v>
      </c>
      <c r="K61" s="155">
        <v>45027</v>
      </c>
      <c r="L61" s="118">
        <v>2613</v>
      </c>
      <c r="M61" s="80">
        <v>12651.26</v>
      </c>
      <c r="N61" s="39">
        <v>1054.17</v>
      </c>
      <c r="O61" s="287">
        <f>M61-N61</f>
        <v>11597.09</v>
      </c>
    </row>
    <row r="62" spans="1:15" ht="15">
      <c r="A62" s="134" t="s">
        <v>383</v>
      </c>
      <c r="B62" s="134" t="s">
        <v>384</v>
      </c>
      <c r="C62" s="35" t="s">
        <v>425</v>
      </c>
      <c r="D62" s="35">
        <v>3753</v>
      </c>
      <c r="E62" s="35" t="s">
        <v>195</v>
      </c>
      <c r="F62" s="35" t="s">
        <v>52</v>
      </c>
      <c r="G62" s="35" t="s">
        <v>195</v>
      </c>
      <c r="H62" s="38" t="s">
        <v>45</v>
      </c>
      <c r="I62" s="38" t="s">
        <v>45</v>
      </c>
      <c r="J62" s="155">
        <v>45056</v>
      </c>
      <c r="K62" s="155">
        <v>45027</v>
      </c>
      <c r="L62" s="118">
        <v>2613</v>
      </c>
      <c r="M62" s="80">
        <v>12651.26</v>
      </c>
      <c r="N62" s="39">
        <v>1054.17</v>
      </c>
      <c r="O62" s="287">
        <f>M62-N62</f>
        <v>11597.09</v>
      </c>
    </row>
    <row r="63" spans="1:15" ht="15">
      <c r="A63" s="134" t="s">
        <v>383</v>
      </c>
      <c r="B63" s="134" t="s">
        <v>384</v>
      </c>
      <c r="C63" s="35" t="s">
        <v>425</v>
      </c>
      <c r="D63" s="35">
        <v>3754</v>
      </c>
      <c r="E63" s="35" t="s">
        <v>195</v>
      </c>
      <c r="F63" s="35" t="s">
        <v>52</v>
      </c>
      <c r="G63" s="35" t="s">
        <v>195</v>
      </c>
      <c r="H63" s="38" t="s">
        <v>45</v>
      </c>
      <c r="I63" s="38" t="s">
        <v>45</v>
      </c>
      <c r="J63" s="155">
        <v>45056</v>
      </c>
      <c r="K63" s="155">
        <v>45027</v>
      </c>
      <c r="L63" s="35">
        <v>2613</v>
      </c>
      <c r="M63" s="80">
        <v>12651.26</v>
      </c>
      <c r="N63" s="39">
        <v>1054.17</v>
      </c>
      <c r="O63" s="287">
        <f>M63-N63</f>
        <v>11597.09</v>
      </c>
    </row>
    <row r="64" spans="1:15" ht="15">
      <c r="A64" s="134" t="s">
        <v>383</v>
      </c>
      <c r="B64" s="134" t="s">
        <v>384</v>
      </c>
      <c r="C64" s="35" t="s">
        <v>425</v>
      </c>
      <c r="D64" s="35">
        <v>3755</v>
      </c>
      <c r="E64" s="35" t="s">
        <v>195</v>
      </c>
      <c r="F64" s="35" t="s">
        <v>52</v>
      </c>
      <c r="G64" s="35" t="s">
        <v>195</v>
      </c>
      <c r="H64" s="38" t="s">
        <v>45</v>
      </c>
      <c r="I64" s="38" t="s">
        <v>45</v>
      </c>
      <c r="J64" s="155">
        <v>45056</v>
      </c>
      <c r="K64" s="155">
        <v>45027</v>
      </c>
      <c r="L64" s="35">
        <v>2613</v>
      </c>
      <c r="M64" s="80">
        <v>12651.26</v>
      </c>
      <c r="N64" s="39">
        <v>1054.17</v>
      </c>
      <c r="O64" s="287">
        <f>M64-N64</f>
        <v>11597.09</v>
      </c>
    </row>
    <row r="65" spans="1:15" ht="15">
      <c r="A65" s="134" t="s">
        <v>383</v>
      </c>
      <c r="B65" s="134" t="s">
        <v>384</v>
      </c>
      <c r="C65" s="35" t="s">
        <v>425</v>
      </c>
      <c r="D65" s="35">
        <v>3756</v>
      </c>
      <c r="E65" s="35" t="s">
        <v>195</v>
      </c>
      <c r="F65" s="35" t="s">
        <v>52</v>
      </c>
      <c r="G65" s="35" t="s">
        <v>195</v>
      </c>
      <c r="H65" s="38" t="s">
        <v>45</v>
      </c>
      <c r="I65" s="38" t="s">
        <v>45</v>
      </c>
      <c r="J65" s="155">
        <v>45056</v>
      </c>
      <c r="K65" s="155">
        <v>45027</v>
      </c>
      <c r="L65" s="35">
        <v>2613</v>
      </c>
      <c r="M65" s="80">
        <v>12651.26</v>
      </c>
      <c r="N65" s="39">
        <v>1054.17</v>
      </c>
      <c r="O65" s="287">
        <f>M65-N65</f>
        <v>11597.09</v>
      </c>
    </row>
    <row r="66" spans="1:15" ht="15">
      <c r="A66" s="134" t="s">
        <v>383</v>
      </c>
      <c r="B66" s="134" t="s">
        <v>384</v>
      </c>
      <c r="C66" s="35" t="s">
        <v>425</v>
      </c>
      <c r="D66" s="35">
        <v>3757</v>
      </c>
      <c r="E66" s="35" t="s">
        <v>195</v>
      </c>
      <c r="F66" s="35" t="s">
        <v>52</v>
      </c>
      <c r="G66" s="35" t="s">
        <v>195</v>
      </c>
      <c r="H66" s="38" t="s">
        <v>45</v>
      </c>
      <c r="I66" s="38" t="s">
        <v>45</v>
      </c>
      <c r="J66" s="155">
        <v>45056</v>
      </c>
      <c r="K66" s="155">
        <v>45027</v>
      </c>
      <c r="L66" s="35">
        <v>2613</v>
      </c>
      <c r="M66" s="80">
        <v>12651.26</v>
      </c>
      <c r="N66" s="39">
        <v>1054.17</v>
      </c>
      <c r="O66" s="287">
        <f>M66-N66</f>
        <v>11597.09</v>
      </c>
    </row>
    <row r="67" spans="1:15" ht="15">
      <c r="A67" s="134" t="s">
        <v>383</v>
      </c>
      <c r="B67" s="134" t="s">
        <v>384</v>
      </c>
      <c r="C67" s="35" t="s">
        <v>425</v>
      </c>
      <c r="D67" s="35">
        <v>3758</v>
      </c>
      <c r="E67" s="35" t="s">
        <v>195</v>
      </c>
      <c r="F67" s="35" t="s">
        <v>52</v>
      </c>
      <c r="G67" s="35" t="s">
        <v>195</v>
      </c>
      <c r="H67" s="38" t="s">
        <v>45</v>
      </c>
      <c r="I67" s="38" t="s">
        <v>45</v>
      </c>
      <c r="J67" s="155">
        <v>45056</v>
      </c>
      <c r="K67" s="155">
        <v>45027</v>
      </c>
      <c r="L67" s="35">
        <v>2613</v>
      </c>
      <c r="M67" s="80">
        <v>12651.26</v>
      </c>
      <c r="N67" s="39">
        <v>1054.17</v>
      </c>
      <c r="O67" s="287">
        <f>M67-N67</f>
        <v>11597.09</v>
      </c>
    </row>
    <row r="68" spans="1:15" ht="15">
      <c r="A68" s="134" t="s">
        <v>383</v>
      </c>
      <c r="B68" s="134" t="s">
        <v>384</v>
      </c>
      <c r="C68" s="35" t="s">
        <v>425</v>
      </c>
      <c r="D68" s="35">
        <v>3759</v>
      </c>
      <c r="E68" s="35" t="s">
        <v>195</v>
      </c>
      <c r="F68" s="35" t="s">
        <v>52</v>
      </c>
      <c r="G68" s="35" t="s">
        <v>195</v>
      </c>
      <c r="H68" s="38" t="s">
        <v>45</v>
      </c>
      <c r="I68" s="38" t="s">
        <v>45</v>
      </c>
      <c r="J68" s="155">
        <v>45056</v>
      </c>
      <c r="K68" s="155">
        <v>45027</v>
      </c>
      <c r="L68" s="35">
        <v>2613</v>
      </c>
      <c r="M68" s="80">
        <v>12651.26</v>
      </c>
      <c r="N68" s="39">
        <v>1054.17</v>
      </c>
      <c r="O68" s="287">
        <f>M68-N68</f>
        <v>11597.09</v>
      </c>
    </row>
    <row r="69" spans="1:15" ht="15">
      <c r="A69" s="134" t="s">
        <v>383</v>
      </c>
      <c r="B69" s="134" t="s">
        <v>384</v>
      </c>
      <c r="C69" s="35" t="s">
        <v>425</v>
      </c>
      <c r="D69" s="35">
        <v>3760</v>
      </c>
      <c r="E69" s="35" t="s">
        <v>195</v>
      </c>
      <c r="F69" s="35" t="s">
        <v>52</v>
      </c>
      <c r="G69" s="35" t="s">
        <v>195</v>
      </c>
      <c r="H69" s="38" t="s">
        <v>45</v>
      </c>
      <c r="I69" s="38" t="s">
        <v>45</v>
      </c>
      <c r="J69" s="155">
        <v>45056</v>
      </c>
      <c r="K69" s="155">
        <v>45027</v>
      </c>
      <c r="L69" s="35">
        <v>2613</v>
      </c>
      <c r="M69" s="80">
        <v>12651.26</v>
      </c>
      <c r="N69" s="39">
        <v>1054.17</v>
      </c>
      <c r="O69" s="287">
        <f>M69-N69</f>
        <v>11597.09</v>
      </c>
    </row>
    <row r="70" spans="1:15" ht="15">
      <c r="A70" s="134" t="s">
        <v>383</v>
      </c>
      <c r="B70" s="134" t="s">
        <v>384</v>
      </c>
      <c r="C70" s="35" t="s">
        <v>425</v>
      </c>
      <c r="D70" s="35">
        <v>3761</v>
      </c>
      <c r="E70" s="35" t="s">
        <v>195</v>
      </c>
      <c r="F70" s="35" t="s">
        <v>52</v>
      </c>
      <c r="G70" s="35" t="s">
        <v>195</v>
      </c>
      <c r="H70" s="38" t="s">
        <v>45</v>
      </c>
      <c r="I70" s="38" t="s">
        <v>45</v>
      </c>
      <c r="J70" s="155">
        <v>45056</v>
      </c>
      <c r="K70" s="155">
        <v>45027</v>
      </c>
      <c r="L70" s="35">
        <v>2613</v>
      </c>
      <c r="M70" s="80">
        <v>12651.26</v>
      </c>
      <c r="N70" s="39">
        <v>1054.17</v>
      </c>
      <c r="O70" s="287">
        <f>M70-N70</f>
        <v>11597.09</v>
      </c>
    </row>
    <row r="71" spans="1:15" ht="15">
      <c r="A71" s="134" t="s">
        <v>383</v>
      </c>
      <c r="B71" s="134" t="s">
        <v>384</v>
      </c>
      <c r="C71" s="35" t="s">
        <v>425</v>
      </c>
      <c r="D71" s="35">
        <v>3762</v>
      </c>
      <c r="E71" s="35" t="s">
        <v>195</v>
      </c>
      <c r="F71" s="35" t="s">
        <v>52</v>
      </c>
      <c r="G71" s="35" t="s">
        <v>195</v>
      </c>
      <c r="H71" s="38" t="s">
        <v>45</v>
      </c>
      <c r="I71" s="38" t="s">
        <v>45</v>
      </c>
      <c r="J71" s="155">
        <v>45056</v>
      </c>
      <c r="K71" s="155">
        <v>45027</v>
      </c>
      <c r="L71" s="35">
        <v>2613</v>
      </c>
      <c r="M71" s="80">
        <v>12651.26</v>
      </c>
      <c r="N71" s="39">
        <v>1054.17</v>
      </c>
      <c r="O71" s="287">
        <f>M71-N71</f>
        <v>11597.09</v>
      </c>
    </row>
    <row r="72" spans="1:15" ht="15">
      <c r="A72" s="134" t="s">
        <v>383</v>
      </c>
      <c r="B72" s="134" t="s">
        <v>384</v>
      </c>
      <c r="C72" s="35" t="s">
        <v>425</v>
      </c>
      <c r="D72" s="35">
        <v>3763</v>
      </c>
      <c r="E72" s="35" t="s">
        <v>195</v>
      </c>
      <c r="F72" s="35" t="s">
        <v>52</v>
      </c>
      <c r="G72" s="35" t="s">
        <v>195</v>
      </c>
      <c r="H72" s="38" t="s">
        <v>45</v>
      </c>
      <c r="I72" s="38" t="s">
        <v>45</v>
      </c>
      <c r="J72" s="155">
        <v>45056</v>
      </c>
      <c r="K72" s="155">
        <v>45027</v>
      </c>
      <c r="L72" s="35">
        <v>2613</v>
      </c>
      <c r="M72" s="80">
        <v>12651.26</v>
      </c>
      <c r="N72" s="39">
        <v>1054.17</v>
      </c>
      <c r="O72" s="287">
        <f>M72-N72</f>
        <v>11597.09</v>
      </c>
    </row>
    <row r="73" spans="1:15" ht="15">
      <c r="A73" s="134" t="s">
        <v>383</v>
      </c>
      <c r="B73" s="134" t="s">
        <v>384</v>
      </c>
      <c r="C73" s="35" t="s">
        <v>425</v>
      </c>
      <c r="D73" s="35">
        <v>3764</v>
      </c>
      <c r="E73" s="35" t="s">
        <v>195</v>
      </c>
      <c r="F73" s="35" t="s">
        <v>52</v>
      </c>
      <c r="G73" s="35" t="s">
        <v>195</v>
      </c>
      <c r="H73" s="38" t="s">
        <v>45</v>
      </c>
      <c r="I73" s="38" t="s">
        <v>45</v>
      </c>
      <c r="J73" s="155">
        <v>45056</v>
      </c>
      <c r="K73" s="155">
        <v>45027</v>
      </c>
      <c r="L73" s="35">
        <v>2613</v>
      </c>
      <c r="M73" s="80">
        <v>12651.26</v>
      </c>
      <c r="N73" s="39">
        <v>1054.17</v>
      </c>
      <c r="O73" s="287">
        <f>M73-N73</f>
        <v>11597.09</v>
      </c>
    </row>
    <row r="74" spans="1:15" ht="15">
      <c r="A74" s="134" t="s">
        <v>383</v>
      </c>
      <c r="B74" s="134" t="s">
        <v>384</v>
      </c>
      <c r="C74" s="35" t="s">
        <v>425</v>
      </c>
      <c r="D74" s="35">
        <v>3765</v>
      </c>
      <c r="E74" s="35" t="s">
        <v>195</v>
      </c>
      <c r="F74" s="35" t="s">
        <v>52</v>
      </c>
      <c r="G74" s="35" t="s">
        <v>195</v>
      </c>
      <c r="H74" s="38" t="s">
        <v>45</v>
      </c>
      <c r="I74" s="38" t="s">
        <v>45</v>
      </c>
      <c r="J74" s="155">
        <v>45056</v>
      </c>
      <c r="K74" s="155">
        <v>45027</v>
      </c>
      <c r="L74" s="35">
        <v>2613</v>
      </c>
      <c r="M74" s="80">
        <v>12651.26</v>
      </c>
      <c r="N74" s="39">
        <v>1054.17</v>
      </c>
      <c r="O74" s="287">
        <f>M74-N74</f>
        <v>11597.09</v>
      </c>
    </row>
    <row r="75" spans="1:15" ht="15">
      <c r="A75" s="134" t="s">
        <v>383</v>
      </c>
      <c r="B75" s="134" t="s">
        <v>384</v>
      </c>
      <c r="C75" s="35" t="s">
        <v>425</v>
      </c>
      <c r="D75" s="35">
        <v>3766</v>
      </c>
      <c r="E75" s="35" t="s">
        <v>195</v>
      </c>
      <c r="F75" s="35" t="s">
        <v>52</v>
      </c>
      <c r="G75" s="35" t="s">
        <v>195</v>
      </c>
      <c r="H75" s="38" t="s">
        <v>45</v>
      </c>
      <c r="I75" s="38" t="s">
        <v>45</v>
      </c>
      <c r="J75" s="155">
        <v>45056</v>
      </c>
      <c r="K75" s="155">
        <v>45027</v>
      </c>
      <c r="L75" s="35">
        <v>2613</v>
      </c>
      <c r="M75" s="80">
        <v>12651.26</v>
      </c>
      <c r="N75" s="39">
        <v>1054.17</v>
      </c>
      <c r="O75" s="287">
        <f>M75-N75</f>
        <v>11597.09</v>
      </c>
    </row>
    <row r="76" spans="1:15" ht="15">
      <c r="A76" s="134" t="s">
        <v>383</v>
      </c>
      <c r="B76" s="134" t="s">
        <v>384</v>
      </c>
      <c r="C76" s="35" t="s">
        <v>425</v>
      </c>
      <c r="D76" s="35">
        <v>3767</v>
      </c>
      <c r="E76" s="35" t="s">
        <v>195</v>
      </c>
      <c r="F76" s="35" t="s">
        <v>52</v>
      </c>
      <c r="G76" s="35" t="s">
        <v>195</v>
      </c>
      <c r="H76" s="38" t="s">
        <v>45</v>
      </c>
      <c r="I76" s="38" t="s">
        <v>45</v>
      </c>
      <c r="J76" s="155">
        <v>45056</v>
      </c>
      <c r="K76" s="155">
        <v>45027</v>
      </c>
      <c r="L76" s="35">
        <v>2613</v>
      </c>
      <c r="M76" s="80">
        <v>12651.26</v>
      </c>
      <c r="N76" s="39">
        <v>1054.17</v>
      </c>
      <c r="O76" s="287">
        <f>M76-N76</f>
        <v>11597.09</v>
      </c>
    </row>
    <row r="77" spans="1:15" ht="15">
      <c r="A77" s="134" t="s">
        <v>383</v>
      </c>
      <c r="B77" s="134" t="s">
        <v>384</v>
      </c>
      <c r="C77" s="35" t="s">
        <v>425</v>
      </c>
      <c r="D77" s="35">
        <v>3768</v>
      </c>
      <c r="E77" s="35" t="s">
        <v>195</v>
      </c>
      <c r="F77" s="35" t="s">
        <v>52</v>
      </c>
      <c r="G77" s="35" t="s">
        <v>195</v>
      </c>
      <c r="H77" s="38" t="s">
        <v>45</v>
      </c>
      <c r="I77" s="38" t="s">
        <v>45</v>
      </c>
      <c r="J77" s="155">
        <v>45056</v>
      </c>
      <c r="K77" s="155">
        <v>45027</v>
      </c>
      <c r="L77" s="35">
        <v>2613</v>
      </c>
      <c r="M77" s="80">
        <v>12651.26</v>
      </c>
      <c r="N77" s="39">
        <v>1054.17</v>
      </c>
      <c r="O77" s="287">
        <f>M77-N77</f>
        <v>11597.09</v>
      </c>
    </row>
    <row r="78" spans="1:15" ht="15">
      <c r="A78" s="134" t="s">
        <v>383</v>
      </c>
      <c r="B78" s="134" t="s">
        <v>384</v>
      </c>
      <c r="C78" s="35" t="s">
        <v>425</v>
      </c>
      <c r="D78" s="35">
        <v>3769</v>
      </c>
      <c r="E78" s="35" t="s">
        <v>195</v>
      </c>
      <c r="F78" s="35" t="s">
        <v>52</v>
      </c>
      <c r="G78" s="35" t="s">
        <v>195</v>
      </c>
      <c r="H78" s="38" t="s">
        <v>45</v>
      </c>
      <c r="I78" s="38" t="s">
        <v>45</v>
      </c>
      <c r="J78" s="155">
        <v>45056</v>
      </c>
      <c r="K78" s="155">
        <v>45027</v>
      </c>
      <c r="L78" s="35">
        <v>2613</v>
      </c>
      <c r="M78" s="80">
        <v>12651.26</v>
      </c>
      <c r="N78" s="39">
        <v>1054.17</v>
      </c>
      <c r="O78" s="287">
        <f>M78-N78</f>
        <v>11597.09</v>
      </c>
    </row>
    <row r="79" spans="1:15" ht="15">
      <c r="A79" s="134" t="s">
        <v>383</v>
      </c>
      <c r="B79" s="134" t="s">
        <v>384</v>
      </c>
      <c r="C79" s="35" t="s">
        <v>425</v>
      </c>
      <c r="D79" s="35">
        <v>3770</v>
      </c>
      <c r="E79" s="35" t="s">
        <v>195</v>
      </c>
      <c r="F79" s="35" t="s">
        <v>52</v>
      </c>
      <c r="G79" s="35" t="s">
        <v>195</v>
      </c>
      <c r="H79" s="38" t="s">
        <v>45</v>
      </c>
      <c r="I79" s="38" t="s">
        <v>45</v>
      </c>
      <c r="J79" s="155">
        <v>45056</v>
      </c>
      <c r="K79" s="155">
        <v>45027</v>
      </c>
      <c r="L79" s="35">
        <v>2613</v>
      </c>
      <c r="M79" s="80">
        <v>12651.26</v>
      </c>
      <c r="N79" s="39">
        <v>1054.17</v>
      </c>
      <c r="O79" s="287">
        <f aca="true" t="shared" si="0" ref="O79:O142">M79-N79</f>
        <v>11597.09</v>
      </c>
    </row>
    <row r="80" spans="1:15" ht="15">
      <c r="A80" s="134" t="s">
        <v>383</v>
      </c>
      <c r="B80" s="134" t="s">
        <v>384</v>
      </c>
      <c r="C80" s="35" t="s">
        <v>425</v>
      </c>
      <c r="D80" s="35">
        <v>3771</v>
      </c>
      <c r="E80" s="35" t="s">
        <v>195</v>
      </c>
      <c r="F80" s="35" t="s">
        <v>52</v>
      </c>
      <c r="G80" s="35" t="s">
        <v>195</v>
      </c>
      <c r="H80" s="38" t="s">
        <v>45</v>
      </c>
      <c r="I80" s="38" t="s">
        <v>45</v>
      </c>
      <c r="J80" s="155">
        <v>45056</v>
      </c>
      <c r="K80" s="155">
        <v>45027</v>
      </c>
      <c r="L80" s="35">
        <v>2613</v>
      </c>
      <c r="M80" s="80">
        <v>12651.26</v>
      </c>
      <c r="N80" s="39">
        <v>1054.17</v>
      </c>
      <c r="O80" s="287">
        <f t="shared" si="0"/>
        <v>11597.09</v>
      </c>
    </row>
    <row r="81" spans="1:15" ht="15">
      <c r="A81" s="134" t="s">
        <v>383</v>
      </c>
      <c r="B81" s="134" t="s">
        <v>384</v>
      </c>
      <c r="C81" s="35" t="s">
        <v>425</v>
      </c>
      <c r="D81" s="35">
        <v>3772</v>
      </c>
      <c r="E81" s="35" t="s">
        <v>195</v>
      </c>
      <c r="F81" s="35" t="s">
        <v>52</v>
      </c>
      <c r="G81" s="35" t="s">
        <v>195</v>
      </c>
      <c r="H81" s="38" t="s">
        <v>45</v>
      </c>
      <c r="I81" s="38" t="s">
        <v>45</v>
      </c>
      <c r="J81" s="155">
        <v>45056</v>
      </c>
      <c r="K81" s="155">
        <v>45027</v>
      </c>
      <c r="L81" s="35">
        <v>2613</v>
      </c>
      <c r="M81" s="80">
        <v>12651.26</v>
      </c>
      <c r="N81" s="39">
        <v>1054.17</v>
      </c>
      <c r="O81" s="287">
        <f t="shared" si="0"/>
        <v>11597.09</v>
      </c>
    </row>
    <row r="82" spans="1:15" ht="15">
      <c r="A82" s="134" t="s">
        <v>383</v>
      </c>
      <c r="B82" s="134" t="s">
        <v>384</v>
      </c>
      <c r="C82" s="35" t="s">
        <v>425</v>
      </c>
      <c r="D82" s="35">
        <v>3773</v>
      </c>
      <c r="E82" s="35" t="s">
        <v>195</v>
      </c>
      <c r="F82" s="35" t="s">
        <v>52</v>
      </c>
      <c r="G82" s="35" t="s">
        <v>195</v>
      </c>
      <c r="H82" s="38" t="s">
        <v>45</v>
      </c>
      <c r="I82" s="38" t="s">
        <v>45</v>
      </c>
      <c r="J82" s="155">
        <v>45056</v>
      </c>
      <c r="K82" s="155">
        <v>45027</v>
      </c>
      <c r="L82" s="35">
        <v>2613</v>
      </c>
      <c r="M82" s="80">
        <v>12651.26</v>
      </c>
      <c r="N82" s="39">
        <v>1054.17</v>
      </c>
      <c r="O82" s="287">
        <f t="shared" si="0"/>
        <v>11597.09</v>
      </c>
    </row>
    <row r="83" spans="1:15" ht="15">
      <c r="A83" s="134" t="s">
        <v>383</v>
      </c>
      <c r="B83" s="134" t="s">
        <v>384</v>
      </c>
      <c r="C83" s="35" t="s">
        <v>425</v>
      </c>
      <c r="D83" s="35">
        <v>3774</v>
      </c>
      <c r="E83" s="35" t="s">
        <v>195</v>
      </c>
      <c r="F83" s="35" t="s">
        <v>52</v>
      </c>
      <c r="G83" s="35" t="s">
        <v>195</v>
      </c>
      <c r="H83" s="38" t="s">
        <v>45</v>
      </c>
      <c r="I83" s="38" t="s">
        <v>45</v>
      </c>
      <c r="J83" s="155">
        <v>45056</v>
      </c>
      <c r="K83" s="155">
        <v>45027</v>
      </c>
      <c r="L83" s="35">
        <v>2613</v>
      </c>
      <c r="M83" s="80">
        <v>12651.26</v>
      </c>
      <c r="N83" s="39">
        <v>1054.17</v>
      </c>
      <c r="O83" s="287">
        <f t="shared" si="0"/>
        <v>11597.09</v>
      </c>
    </row>
    <row r="84" spans="1:15" ht="15">
      <c r="A84" s="134" t="s">
        <v>383</v>
      </c>
      <c r="B84" s="134" t="s">
        <v>384</v>
      </c>
      <c r="C84" s="35" t="s">
        <v>425</v>
      </c>
      <c r="D84" s="35">
        <v>3775</v>
      </c>
      <c r="E84" s="35" t="s">
        <v>195</v>
      </c>
      <c r="F84" s="35" t="s">
        <v>52</v>
      </c>
      <c r="G84" s="35" t="s">
        <v>195</v>
      </c>
      <c r="H84" s="38" t="s">
        <v>45</v>
      </c>
      <c r="I84" s="38" t="s">
        <v>45</v>
      </c>
      <c r="J84" s="155">
        <v>45056</v>
      </c>
      <c r="K84" s="155">
        <v>45027</v>
      </c>
      <c r="L84" s="35">
        <v>2613</v>
      </c>
      <c r="M84" s="80">
        <v>12651.26</v>
      </c>
      <c r="N84" s="39">
        <v>1054.17</v>
      </c>
      <c r="O84" s="287">
        <f t="shared" si="0"/>
        <v>11597.09</v>
      </c>
    </row>
    <row r="85" spans="1:15" ht="15">
      <c r="A85" s="134" t="s">
        <v>383</v>
      </c>
      <c r="B85" s="134" t="s">
        <v>384</v>
      </c>
      <c r="C85" s="35" t="s">
        <v>425</v>
      </c>
      <c r="D85" s="35">
        <v>3776</v>
      </c>
      <c r="E85" s="35" t="s">
        <v>195</v>
      </c>
      <c r="F85" s="35" t="s">
        <v>52</v>
      </c>
      <c r="G85" s="35" t="s">
        <v>195</v>
      </c>
      <c r="H85" s="38" t="s">
        <v>45</v>
      </c>
      <c r="I85" s="38" t="s">
        <v>45</v>
      </c>
      <c r="J85" s="155">
        <v>45056</v>
      </c>
      <c r="K85" s="155">
        <v>45027</v>
      </c>
      <c r="L85" s="35">
        <v>2613</v>
      </c>
      <c r="M85" s="80">
        <v>12651.26</v>
      </c>
      <c r="N85" s="39">
        <v>1054.17</v>
      </c>
      <c r="O85" s="287">
        <f t="shared" si="0"/>
        <v>11597.09</v>
      </c>
    </row>
    <row r="86" spans="1:15" ht="15">
      <c r="A86" s="134" t="s">
        <v>383</v>
      </c>
      <c r="B86" s="134" t="s">
        <v>384</v>
      </c>
      <c r="C86" s="35" t="s">
        <v>425</v>
      </c>
      <c r="D86" s="35">
        <v>3777</v>
      </c>
      <c r="E86" s="35" t="s">
        <v>195</v>
      </c>
      <c r="F86" s="35" t="s">
        <v>52</v>
      </c>
      <c r="G86" s="35" t="s">
        <v>195</v>
      </c>
      <c r="H86" s="38" t="s">
        <v>45</v>
      </c>
      <c r="I86" s="38" t="s">
        <v>45</v>
      </c>
      <c r="J86" s="155">
        <v>45056</v>
      </c>
      <c r="K86" s="155">
        <v>45027</v>
      </c>
      <c r="L86" s="35">
        <v>2613</v>
      </c>
      <c r="M86" s="80">
        <v>12651.26</v>
      </c>
      <c r="N86" s="39">
        <v>1054.17</v>
      </c>
      <c r="O86" s="287">
        <f t="shared" si="0"/>
        <v>11597.09</v>
      </c>
    </row>
    <row r="87" spans="1:15" ht="15">
      <c r="A87" s="134" t="s">
        <v>383</v>
      </c>
      <c r="B87" s="134" t="s">
        <v>384</v>
      </c>
      <c r="C87" s="35" t="s">
        <v>425</v>
      </c>
      <c r="D87" s="35">
        <v>3778</v>
      </c>
      <c r="E87" s="35" t="s">
        <v>195</v>
      </c>
      <c r="F87" s="35" t="s">
        <v>52</v>
      </c>
      <c r="G87" s="35" t="s">
        <v>195</v>
      </c>
      <c r="H87" s="38" t="s">
        <v>45</v>
      </c>
      <c r="I87" s="38" t="s">
        <v>45</v>
      </c>
      <c r="J87" s="155">
        <v>45056</v>
      </c>
      <c r="K87" s="155">
        <v>45027</v>
      </c>
      <c r="L87" s="35">
        <v>2613</v>
      </c>
      <c r="M87" s="80">
        <v>12651.26</v>
      </c>
      <c r="N87" s="39">
        <v>1054.17</v>
      </c>
      <c r="O87" s="287">
        <f t="shared" si="0"/>
        <v>11597.09</v>
      </c>
    </row>
    <row r="88" spans="1:15" ht="15">
      <c r="A88" s="134" t="s">
        <v>383</v>
      </c>
      <c r="B88" s="134" t="s">
        <v>384</v>
      </c>
      <c r="C88" s="35" t="s">
        <v>425</v>
      </c>
      <c r="D88" s="35">
        <v>3779</v>
      </c>
      <c r="E88" s="35" t="s">
        <v>195</v>
      </c>
      <c r="F88" s="35" t="s">
        <v>52</v>
      </c>
      <c r="G88" s="35" t="s">
        <v>195</v>
      </c>
      <c r="H88" s="38" t="s">
        <v>45</v>
      </c>
      <c r="I88" s="38" t="s">
        <v>45</v>
      </c>
      <c r="J88" s="155">
        <v>45056</v>
      </c>
      <c r="K88" s="155">
        <v>45027</v>
      </c>
      <c r="L88" s="35">
        <v>2613</v>
      </c>
      <c r="M88" s="80">
        <v>12651.26</v>
      </c>
      <c r="N88" s="39">
        <v>1054.17</v>
      </c>
      <c r="O88" s="287">
        <f t="shared" si="0"/>
        <v>11597.09</v>
      </c>
    </row>
    <row r="89" spans="1:15" ht="15">
      <c r="A89" s="134" t="s">
        <v>383</v>
      </c>
      <c r="B89" s="134" t="s">
        <v>384</v>
      </c>
      <c r="C89" s="35" t="s">
        <v>425</v>
      </c>
      <c r="D89" s="35">
        <v>3780</v>
      </c>
      <c r="E89" s="35" t="s">
        <v>195</v>
      </c>
      <c r="F89" s="35" t="s">
        <v>52</v>
      </c>
      <c r="G89" s="35" t="s">
        <v>195</v>
      </c>
      <c r="H89" s="38" t="s">
        <v>45</v>
      </c>
      <c r="I89" s="38" t="s">
        <v>45</v>
      </c>
      <c r="J89" s="155">
        <v>45056</v>
      </c>
      <c r="K89" s="155">
        <v>45027</v>
      </c>
      <c r="L89" s="35">
        <v>2613</v>
      </c>
      <c r="M89" s="80">
        <v>12651.26</v>
      </c>
      <c r="N89" s="39">
        <v>1054.17</v>
      </c>
      <c r="O89" s="287">
        <f t="shared" si="0"/>
        <v>11597.09</v>
      </c>
    </row>
    <row r="90" spans="1:15" ht="15">
      <c r="A90" s="134" t="s">
        <v>383</v>
      </c>
      <c r="B90" s="134" t="s">
        <v>384</v>
      </c>
      <c r="C90" s="35" t="s">
        <v>425</v>
      </c>
      <c r="D90" s="35">
        <v>3781</v>
      </c>
      <c r="E90" s="35" t="s">
        <v>195</v>
      </c>
      <c r="F90" s="35" t="s">
        <v>52</v>
      </c>
      <c r="G90" s="35" t="s">
        <v>195</v>
      </c>
      <c r="H90" s="38" t="s">
        <v>45</v>
      </c>
      <c r="I90" s="38" t="s">
        <v>45</v>
      </c>
      <c r="J90" s="155">
        <v>45056</v>
      </c>
      <c r="K90" s="155">
        <v>45027</v>
      </c>
      <c r="L90" s="35">
        <v>2613</v>
      </c>
      <c r="M90" s="80">
        <v>12651.26</v>
      </c>
      <c r="N90" s="39">
        <v>1054.17</v>
      </c>
      <c r="O90" s="287">
        <f t="shared" si="0"/>
        <v>11597.09</v>
      </c>
    </row>
    <row r="91" spans="1:15" ht="15">
      <c r="A91" s="134" t="s">
        <v>383</v>
      </c>
      <c r="B91" s="134" t="s">
        <v>384</v>
      </c>
      <c r="C91" s="35" t="s">
        <v>425</v>
      </c>
      <c r="D91" s="35">
        <v>3782</v>
      </c>
      <c r="E91" s="35" t="s">
        <v>195</v>
      </c>
      <c r="F91" s="35" t="s">
        <v>52</v>
      </c>
      <c r="G91" s="35" t="s">
        <v>195</v>
      </c>
      <c r="H91" s="38" t="s">
        <v>45</v>
      </c>
      <c r="I91" s="38" t="s">
        <v>45</v>
      </c>
      <c r="J91" s="155">
        <v>45056</v>
      </c>
      <c r="K91" s="155">
        <v>45027</v>
      </c>
      <c r="L91" s="35">
        <v>2613</v>
      </c>
      <c r="M91" s="80">
        <v>12651.26</v>
      </c>
      <c r="N91" s="39">
        <v>1054.17</v>
      </c>
      <c r="O91" s="287">
        <f t="shared" si="0"/>
        <v>11597.09</v>
      </c>
    </row>
    <row r="92" spans="1:15" ht="15">
      <c r="A92" s="134" t="s">
        <v>383</v>
      </c>
      <c r="B92" s="134" t="s">
        <v>384</v>
      </c>
      <c r="C92" s="35" t="s">
        <v>425</v>
      </c>
      <c r="D92" s="35">
        <v>3783</v>
      </c>
      <c r="E92" s="35" t="s">
        <v>195</v>
      </c>
      <c r="F92" s="35" t="s">
        <v>52</v>
      </c>
      <c r="G92" s="35" t="s">
        <v>195</v>
      </c>
      <c r="H92" s="38" t="s">
        <v>45</v>
      </c>
      <c r="I92" s="38" t="s">
        <v>45</v>
      </c>
      <c r="J92" s="155">
        <v>45056</v>
      </c>
      <c r="K92" s="155">
        <v>45027</v>
      </c>
      <c r="L92" s="35">
        <v>2613</v>
      </c>
      <c r="M92" s="80">
        <v>12651.26</v>
      </c>
      <c r="N92" s="39">
        <v>1054.17</v>
      </c>
      <c r="O92" s="287">
        <f t="shared" si="0"/>
        <v>11597.09</v>
      </c>
    </row>
    <row r="93" spans="1:15" ht="15">
      <c r="A93" s="134" t="s">
        <v>383</v>
      </c>
      <c r="B93" s="134" t="s">
        <v>384</v>
      </c>
      <c r="C93" s="35" t="s">
        <v>425</v>
      </c>
      <c r="D93" s="35">
        <v>3784</v>
      </c>
      <c r="E93" s="35" t="s">
        <v>195</v>
      </c>
      <c r="F93" s="35" t="s">
        <v>52</v>
      </c>
      <c r="G93" s="35" t="s">
        <v>195</v>
      </c>
      <c r="H93" s="38" t="s">
        <v>45</v>
      </c>
      <c r="I93" s="38" t="s">
        <v>45</v>
      </c>
      <c r="J93" s="155">
        <v>45056</v>
      </c>
      <c r="K93" s="155">
        <v>45027</v>
      </c>
      <c r="L93" s="35">
        <v>2613</v>
      </c>
      <c r="M93" s="80">
        <v>12651.26</v>
      </c>
      <c r="N93" s="39">
        <v>1054.17</v>
      </c>
      <c r="O93" s="287">
        <f t="shared" si="0"/>
        <v>11597.09</v>
      </c>
    </row>
    <row r="94" spans="1:16" ht="15">
      <c r="A94" s="134" t="s">
        <v>383</v>
      </c>
      <c r="B94" s="134" t="s">
        <v>121</v>
      </c>
      <c r="C94" s="35" t="s">
        <v>425</v>
      </c>
      <c r="D94" s="35">
        <v>3785</v>
      </c>
      <c r="E94" s="35" t="s">
        <v>195</v>
      </c>
      <c r="F94" s="35" t="s">
        <v>52</v>
      </c>
      <c r="G94" s="35" t="s">
        <v>195</v>
      </c>
      <c r="H94" s="38" t="s">
        <v>45</v>
      </c>
      <c r="I94" s="38" t="s">
        <v>45</v>
      </c>
      <c r="J94" s="155">
        <v>45056</v>
      </c>
      <c r="K94" s="155">
        <v>45028</v>
      </c>
      <c r="L94" s="35">
        <v>2613</v>
      </c>
      <c r="M94" s="80">
        <v>77380.07</v>
      </c>
      <c r="N94" s="39">
        <v>6448.26</v>
      </c>
      <c r="O94" s="287">
        <f t="shared" si="0"/>
        <v>70931.81000000001</v>
      </c>
      <c r="P94" s="288"/>
    </row>
    <row r="95" spans="1:15" ht="15">
      <c r="A95" s="134" t="s">
        <v>383</v>
      </c>
      <c r="B95" s="134" t="s">
        <v>121</v>
      </c>
      <c r="C95" s="35" t="s">
        <v>425</v>
      </c>
      <c r="D95" s="35">
        <v>3786</v>
      </c>
      <c r="E95" s="35" t="s">
        <v>195</v>
      </c>
      <c r="F95" s="35" t="s">
        <v>52</v>
      </c>
      <c r="G95" s="35" t="s">
        <v>195</v>
      </c>
      <c r="H95" s="38" t="s">
        <v>45</v>
      </c>
      <c r="I95" s="38" t="s">
        <v>45</v>
      </c>
      <c r="J95" s="155">
        <v>45056</v>
      </c>
      <c r="K95" s="155">
        <v>45028</v>
      </c>
      <c r="L95" s="35">
        <v>2613</v>
      </c>
      <c r="M95" s="80">
        <v>77380.07</v>
      </c>
      <c r="N95" s="39">
        <v>6448.26</v>
      </c>
      <c r="O95" s="287">
        <f t="shared" si="0"/>
        <v>70931.81000000001</v>
      </c>
    </row>
    <row r="96" spans="1:15" ht="15">
      <c r="A96" s="134" t="s">
        <v>383</v>
      </c>
      <c r="B96" s="134" t="s">
        <v>121</v>
      </c>
      <c r="C96" s="35" t="s">
        <v>425</v>
      </c>
      <c r="D96" s="35">
        <v>3787</v>
      </c>
      <c r="E96" s="35" t="s">
        <v>195</v>
      </c>
      <c r="F96" s="35" t="s">
        <v>52</v>
      </c>
      <c r="G96" s="35" t="s">
        <v>195</v>
      </c>
      <c r="H96" s="38" t="s">
        <v>45</v>
      </c>
      <c r="I96" s="38" t="s">
        <v>45</v>
      </c>
      <c r="J96" s="155">
        <v>45056</v>
      </c>
      <c r="K96" s="155">
        <v>45028</v>
      </c>
      <c r="L96" s="35">
        <v>2613</v>
      </c>
      <c r="M96" s="80">
        <v>77380.07</v>
      </c>
      <c r="N96" s="39">
        <v>6448.26</v>
      </c>
      <c r="O96" s="287">
        <f t="shared" si="0"/>
        <v>70931.81000000001</v>
      </c>
    </row>
    <row r="97" spans="1:15" ht="15">
      <c r="A97" s="134" t="s">
        <v>383</v>
      </c>
      <c r="B97" s="134" t="s">
        <v>121</v>
      </c>
      <c r="C97" s="35" t="s">
        <v>425</v>
      </c>
      <c r="D97" s="35">
        <v>3788</v>
      </c>
      <c r="E97" s="35" t="s">
        <v>195</v>
      </c>
      <c r="F97" s="35" t="s">
        <v>52</v>
      </c>
      <c r="G97" s="35" t="s">
        <v>195</v>
      </c>
      <c r="H97" s="38" t="s">
        <v>45</v>
      </c>
      <c r="I97" s="38" t="s">
        <v>45</v>
      </c>
      <c r="J97" s="155">
        <v>45056</v>
      </c>
      <c r="K97" s="155">
        <v>45028</v>
      </c>
      <c r="L97" s="35">
        <v>2613</v>
      </c>
      <c r="M97" s="80">
        <v>77380.07</v>
      </c>
      <c r="N97" s="39">
        <v>6448.26</v>
      </c>
      <c r="O97" s="287">
        <f t="shared" si="0"/>
        <v>70931.81000000001</v>
      </c>
    </row>
    <row r="98" spans="1:15" ht="15">
      <c r="A98" s="134" t="s">
        <v>383</v>
      </c>
      <c r="B98" s="134" t="s">
        <v>121</v>
      </c>
      <c r="C98" s="35" t="s">
        <v>425</v>
      </c>
      <c r="D98" s="35">
        <v>3789</v>
      </c>
      <c r="E98" s="35" t="s">
        <v>195</v>
      </c>
      <c r="F98" s="35" t="s">
        <v>52</v>
      </c>
      <c r="G98" s="35" t="s">
        <v>195</v>
      </c>
      <c r="H98" s="38" t="s">
        <v>45</v>
      </c>
      <c r="I98" s="38" t="s">
        <v>45</v>
      </c>
      <c r="J98" s="155">
        <v>45056</v>
      </c>
      <c r="K98" s="155">
        <v>45028</v>
      </c>
      <c r="L98" s="35">
        <v>2613</v>
      </c>
      <c r="M98" s="80">
        <v>77380.07</v>
      </c>
      <c r="N98" s="39">
        <v>6448.26</v>
      </c>
      <c r="O98" s="287">
        <f t="shared" si="0"/>
        <v>70931.81000000001</v>
      </c>
    </row>
    <row r="99" spans="1:16" ht="15">
      <c r="A99" s="151" t="s">
        <v>383</v>
      </c>
      <c r="B99" s="134" t="s">
        <v>387</v>
      </c>
      <c r="C99" s="35" t="s">
        <v>425</v>
      </c>
      <c r="D99" s="25">
        <v>3810</v>
      </c>
      <c r="E99" s="35" t="s">
        <v>195</v>
      </c>
      <c r="F99" s="35" t="s">
        <v>388</v>
      </c>
      <c r="G99" s="35" t="s">
        <v>195</v>
      </c>
      <c r="H99" s="18" t="s">
        <v>45</v>
      </c>
      <c r="I99" s="18" t="s">
        <v>45</v>
      </c>
      <c r="J99" s="155">
        <v>45057</v>
      </c>
      <c r="K99" s="155">
        <v>45035</v>
      </c>
      <c r="L99" s="35">
        <v>2613</v>
      </c>
      <c r="M99" s="80">
        <v>49420.83</v>
      </c>
      <c r="N99" s="61">
        <v>2745.55</v>
      </c>
      <c r="O99" s="287">
        <f t="shared" si="0"/>
        <v>46675.28</v>
      </c>
      <c r="P99" s="132"/>
    </row>
    <row r="100" spans="1:15" ht="15">
      <c r="A100" s="151" t="s">
        <v>383</v>
      </c>
      <c r="B100" s="134" t="s">
        <v>387</v>
      </c>
      <c r="C100" s="35" t="s">
        <v>425</v>
      </c>
      <c r="D100" s="25">
        <v>3811</v>
      </c>
      <c r="E100" s="35" t="s">
        <v>195</v>
      </c>
      <c r="F100" s="35" t="s">
        <v>388</v>
      </c>
      <c r="G100" s="35" t="s">
        <v>195</v>
      </c>
      <c r="H100" s="18" t="s">
        <v>45</v>
      </c>
      <c r="I100" s="18" t="s">
        <v>45</v>
      </c>
      <c r="J100" s="155">
        <v>45057</v>
      </c>
      <c r="K100" s="155">
        <v>45035</v>
      </c>
      <c r="L100" s="35">
        <v>2613</v>
      </c>
      <c r="M100" s="39">
        <v>49420.83</v>
      </c>
      <c r="N100" s="61">
        <v>2745.55</v>
      </c>
      <c r="O100" s="287">
        <f t="shared" si="0"/>
        <v>46675.28</v>
      </c>
    </row>
    <row r="101" spans="1:15" ht="15">
      <c r="A101" s="151" t="s">
        <v>383</v>
      </c>
      <c r="B101" s="134" t="s">
        <v>387</v>
      </c>
      <c r="C101" s="35" t="s">
        <v>425</v>
      </c>
      <c r="D101" s="25">
        <v>3812</v>
      </c>
      <c r="E101" s="35" t="s">
        <v>195</v>
      </c>
      <c r="F101" s="35" t="s">
        <v>388</v>
      </c>
      <c r="G101" s="35" t="s">
        <v>195</v>
      </c>
      <c r="H101" s="18" t="s">
        <v>45</v>
      </c>
      <c r="I101" s="18" t="s">
        <v>45</v>
      </c>
      <c r="J101" s="155">
        <v>45057</v>
      </c>
      <c r="K101" s="155">
        <v>45035</v>
      </c>
      <c r="L101" s="35">
        <v>2613</v>
      </c>
      <c r="M101" s="39">
        <v>49420.83</v>
      </c>
      <c r="N101" s="61">
        <v>2745.55</v>
      </c>
      <c r="O101" s="287">
        <f t="shared" si="0"/>
        <v>46675.28</v>
      </c>
    </row>
    <row r="102" spans="1:15" ht="15">
      <c r="A102" s="151" t="s">
        <v>383</v>
      </c>
      <c r="B102" s="134" t="s">
        <v>387</v>
      </c>
      <c r="C102" s="35" t="s">
        <v>425</v>
      </c>
      <c r="D102" s="25">
        <v>3813</v>
      </c>
      <c r="E102" s="35" t="s">
        <v>195</v>
      </c>
      <c r="F102" s="35" t="s">
        <v>388</v>
      </c>
      <c r="G102" s="35" t="s">
        <v>195</v>
      </c>
      <c r="H102" s="18" t="s">
        <v>45</v>
      </c>
      <c r="I102" s="18" t="s">
        <v>45</v>
      </c>
      <c r="J102" s="155">
        <v>45057</v>
      </c>
      <c r="K102" s="155">
        <v>45035</v>
      </c>
      <c r="L102" s="35">
        <v>2613</v>
      </c>
      <c r="M102" s="39">
        <v>49420.83</v>
      </c>
      <c r="N102" s="61">
        <v>2745.55</v>
      </c>
      <c r="O102" s="287">
        <f t="shared" si="0"/>
        <v>46675.28</v>
      </c>
    </row>
    <row r="103" spans="1:15" ht="15">
      <c r="A103" s="151" t="s">
        <v>383</v>
      </c>
      <c r="B103" s="134" t="s">
        <v>387</v>
      </c>
      <c r="C103" s="35" t="s">
        <v>425</v>
      </c>
      <c r="D103" s="25">
        <v>3814</v>
      </c>
      <c r="E103" s="35" t="s">
        <v>195</v>
      </c>
      <c r="F103" s="35" t="s">
        <v>388</v>
      </c>
      <c r="G103" s="35" t="s">
        <v>195</v>
      </c>
      <c r="H103" s="18" t="s">
        <v>45</v>
      </c>
      <c r="I103" s="18" t="s">
        <v>45</v>
      </c>
      <c r="J103" s="155">
        <v>45057</v>
      </c>
      <c r="K103" s="155">
        <v>45035</v>
      </c>
      <c r="L103" s="35">
        <v>2613</v>
      </c>
      <c r="M103" s="39">
        <v>49420.83</v>
      </c>
      <c r="N103" s="61">
        <v>2745.55</v>
      </c>
      <c r="O103" s="287">
        <f t="shared" si="0"/>
        <v>46675.28</v>
      </c>
    </row>
    <row r="104" spans="1:17" ht="15">
      <c r="A104" s="151" t="s">
        <v>54</v>
      </c>
      <c r="B104" s="134" t="s">
        <v>393</v>
      </c>
      <c r="C104" s="35" t="s">
        <v>425</v>
      </c>
      <c r="D104" s="25">
        <v>3851</v>
      </c>
      <c r="E104" s="35" t="s">
        <v>195</v>
      </c>
      <c r="F104" s="35" t="s">
        <v>52</v>
      </c>
      <c r="G104" s="35" t="s">
        <v>195</v>
      </c>
      <c r="H104" s="18" t="s">
        <v>45</v>
      </c>
      <c r="I104" s="18" t="s">
        <v>45</v>
      </c>
      <c r="J104" s="155">
        <v>45057</v>
      </c>
      <c r="K104" s="155">
        <v>45002</v>
      </c>
      <c r="L104" s="35">
        <v>2621</v>
      </c>
      <c r="M104" s="39">
        <v>42294.47</v>
      </c>
      <c r="N104" s="61">
        <v>2745.55</v>
      </c>
      <c r="O104" s="287">
        <f t="shared" si="0"/>
        <v>39548.92</v>
      </c>
      <c r="P104" s="132"/>
      <c r="Q104" s="132"/>
    </row>
    <row r="105" spans="1:15" ht="15">
      <c r="A105" s="151" t="s">
        <v>394</v>
      </c>
      <c r="B105" s="134" t="s">
        <v>393</v>
      </c>
      <c r="C105" s="35" t="s">
        <v>425</v>
      </c>
      <c r="D105" s="25">
        <v>3852</v>
      </c>
      <c r="E105" s="35" t="s">
        <v>195</v>
      </c>
      <c r="F105" s="35" t="s">
        <v>52</v>
      </c>
      <c r="G105" s="35" t="s">
        <v>195</v>
      </c>
      <c r="H105" s="18" t="s">
        <v>45</v>
      </c>
      <c r="I105" s="18" t="s">
        <v>45</v>
      </c>
      <c r="J105" s="155">
        <v>45057</v>
      </c>
      <c r="K105" s="155">
        <v>45002</v>
      </c>
      <c r="L105" s="35">
        <v>2621</v>
      </c>
      <c r="M105" s="39">
        <v>42294.5</v>
      </c>
      <c r="N105" s="61">
        <v>2745.55</v>
      </c>
      <c r="O105" s="287">
        <f t="shared" si="0"/>
        <v>39548.95</v>
      </c>
    </row>
    <row r="106" spans="1:15" ht="15">
      <c r="A106" s="151" t="s">
        <v>395</v>
      </c>
      <c r="B106" s="134" t="s">
        <v>393</v>
      </c>
      <c r="C106" s="35" t="s">
        <v>425</v>
      </c>
      <c r="D106" s="25">
        <v>3853</v>
      </c>
      <c r="E106" s="35" t="s">
        <v>195</v>
      </c>
      <c r="F106" s="35" t="s">
        <v>52</v>
      </c>
      <c r="G106" s="35" t="s">
        <v>195</v>
      </c>
      <c r="H106" s="18" t="s">
        <v>45</v>
      </c>
      <c r="I106" s="18" t="s">
        <v>45</v>
      </c>
      <c r="J106" s="155">
        <v>45057</v>
      </c>
      <c r="K106" s="155">
        <v>45002</v>
      </c>
      <c r="L106" s="35">
        <v>2621</v>
      </c>
      <c r="M106" s="39">
        <v>42294.5</v>
      </c>
      <c r="N106" s="61">
        <v>2745.55</v>
      </c>
      <c r="O106" s="287">
        <f t="shared" si="0"/>
        <v>39548.95</v>
      </c>
    </row>
    <row r="107" spans="1:17" ht="15">
      <c r="A107" s="151" t="s">
        <v>396</v>
      </c>
      <c r="B107" s="134" t="s">
        <v>393</v>
      </c>
      <c r="C107" s="35" t="s">
        <v>425</v>
      </c>
      <c r="D107" s="25">
        <v>3854</v>
      </c>
      <c r="E107" s="35" t="s">
        <v>195</v>
      </c>
      <c r="F107" s="35" t="s">
        <v>52</v>
      </c>
      <c r="G107" s="35" t="s">
        <v>195</v>
      </c>
      <c r="H107" s="18" t="s">
        <v>45</v>
      </c>
      <c r="I107" s="18" t="s">
        <v>45</v>
      </c>
      <c r="J107" s="155">
        <v>45057</v>
      </c>
      <c r="K107" s="155">
        <v>45002</v>
      </c>
      <c r="L107" s="35">
        <v>2621</v>
      </c>
      <c r="M107" s="39">
        <v>42294.5</v>
      </c>
      <c r="N107" s="61">
        <v>2745.55</v>
      </c>
      <c r="O107" s="287">
        <f t="shared" si="0"/>
        <v>39548.95</v>
      </c>
      <c r="P107" s="132"/>
      <c r="Q107" s="132"/>
    </row>
    <row r="108" spans="1:17" ht="15">
      <c r="A108" s="151" t="s">
        <v>398</v>
      </c>
      <c r="B108" s="134" t="s">
        <v>397</v>
      </c>
      <c r="C108" s="35" t="s">
        <v>425</v>
      </c>
      <c r="D108" s="25">
        <v>3855</v>
      </c>
      <c r="E108" s="35" t="s">
        <v>195</v>
      </c>
      <c r="F108" s="35" t="s">
        <v>52</v>
      </c>
      <c r="G108" s="35" t="s">
        <v>195</v>
      </c>
      <c r="H108" s="18" t="s">
        <v>45</v>
      </c>
      <c r="I108" s="18" t="s">
        <v>45</v>
      </c>
      <c r="J108" s="155">
        <v>45063</v>
      </c>
      <c r="K108" s="155">
        <v>45014</v>
      </c>
      <c r="L108" s="35">
        <v>2621</v>
      </c>
      <c r="M108" s="39">
        <v>58764</v>
      </c>
      <c r="N108" s="61">
        <v>2938.15</v>
      </c>
      <c r="O108" s="287">
        <f t="shared" si="0"/>
        <v>55825.85</v>
      </c>
      <c r="P108" s="132"/>
      <c r="Q108" s="132"/>
    </row>
    <row r="109" spans="1:17" ht="15">
      <c r="A109" s="151" t="s">
        <v>398</v>
      </c>
      <c r="B109" s="134" t="s">
        <v>399</v>
      </c>
      <c r="C109" s="35" t="s">
        <v>425</v>
      </c>
      <c r="D109" s="25">
        <v>3856</v>
      </c>
      <c r="E109" s="35" t="s">
        <v>195</v>
      </c>
      <c r="F109" s="35" t="s">
        <v>51</v>
      </c>
      <c r="G109" s="35" t="s">
        <v>195</v>
      </c>
      <c r="H109" s="18" t="s">
        <v>45</v>
      </c>
      <c r="I109" s="18" t="s">
        <v>45</v>
      </c>
      <c r="J109" s="155">
        <v>45063</v>
      </c>
      <c r="K109" s="155">
        <v>45014</v>
      </c>
      <c r="L109" s="35">
        <v>2621</v>
      </c>
      <c r="M109" s="39">
        <v>52864</v>
      </c>
      <c r="N109" s="61">
        <v>2643.15</v>
      </c>
      <c r="O109" s="287">
        <f t="shared" si="0"/>
        <v>50220.85</v>
      </c>
      <c r="P109" s="132"/>
      <c r="Q109" s="132"/>
    </row>
    <row r="110" spans="1:17" ht="15">
      <c r="A110" s="151" t="s">
        <v>383</v>
      </c>
      <c r="B110" s="134" t="s">
        <v>403</v>
      </c>
      <c r="C110" s="35" t="s">
        <v>425</v>
      </c>
      <c r="D110" s="25">
        <v>3862</v>
      </c>
      <c r="E110" s="35" t="s">
        <v>195</v>
      </c>
      <c r="F110" s="35" t="s">
        <v>390</v>
      </c>
      <c r="G110" s="35" t="s">
        <v>195</v>
      </c>
      <c r="H110" s="18" t="s">
        <v>45</v>
      </c>
      <c r="I110" s="18" t="s">
        <v>45</v>
      </c>
      <c r="J110" s="155">
        <v>45092</v>
      </c>
      <c r="K110" s="155">
        <v>45069</v>
      </c>
      <c r="L110" s="35">
        <v>2613</v>
      </c>
      <c r="M110" s="39">
        <v>131354.06</v>
      </c>
      <c r="N110" s="329">
        <v>3648.7</v>
      </c>
      <c r="O110" s="287">
        <f t="shared" si="0"/>
        <v>127705.36</v>
      </c>
      <c r="P110" s="132"/>
      <c r="Q110" s="132"/>
    </row>
    <row r="111" spans="1:15" ht="15">
      <c r="A111" s="151" t="s">
        <v>383</v>
      </c>
      <c r="B111" s="134" t="s">
        <v>403</v>
      </c>
      <c r="C111" s="35" t="s">
        <v>425</v>
      </c>
      <c r="D111" s="25">
        <v>3863</v>
      </c>
      <c r="E111" s="35" t="s">
        <v>195</v>
      </c>
      <c r="F111" s="35" t="s">
        <v>390</v>
      </c>
      <c r="G111" s="35" t="s">
        <v>195</v>
      </c>
      <c r="H111" s="18" t="s">
        <v>45</v>
      </c>
      <c r="I111" s="18" t="s">
        <v>45</v>
      </c>
      <c r="J111" s="155">
        <v>45092</v>
      </c>
      <c r="K111" s="155">
        <v>45069</v>
      </c>
      <c r="L111" s="35">
        <v>2613</v>
      </c>
      <c r="M111" s="39">
        <v>131354.06</v>
      </c>
      <c r="N111" s="329">
        <v>3648.7</v>
      </c>
      <c r="O111" s="287">
        <f t="shared" si="0"/>
        <v>127705.36</v>
      </c>
    </row>
    <row r="112" spans="1:15" ht="15">
      <c r="A112" s="151" t="s">
        <v>383</v>
      </c>
      <c r="B112" s="134" t="s">
        <v>403</v>
      </c>
      <c r="C112" s="35" t="s">
        <v>425</v>
      </c>
      <c r="D112" s="25">
        <v>3864</v>
      </c>
      <c r="E112" s="35" t="s">
        <v>195</v>
      </c>
      <c r="F112" s="35" t="s">
        <v>390</v>
      </c>
      <c r="G112" s="35" t="s">
        <v>195</v>
      </c>
      <c r="H112" s="18" t="s">
        <v>45</v>
      </c>
      <c r="I112" s="18" t="s">
        <v>45</v>
      </c>
      <c r="J112" s="155">
        <v>45092</v>
      </c>
      <c r="K112" s="155">
        <v>45069</v>
      </c>
      <c r="L112" s="35">
        <v>2613</v>
      </c>
      <c r="M112" s="39">
        <v>131354.06</v>
      </c>
      <c r="N112" s="329">
        <v>3648.7</v>
      </c>
      <c r="O112" s="287">
        <f t="shared" si="0"/>
        <v>127705.36</v>
      </c>
    </row>
    <row r="113" spans="1:15" ht="15">
      <c r="A113" s="151" t="s">
        <v>383</v>
      </c>
      <c r="B113" s="134" t="s">
        <v>403</v>
      </c>
      <c r="C113" s="35" t="s">
        <v>425</v>
      </c>
      <c r="D113" s="25">
        <v>3865</v>
      </c>
      <c r="E113" s="35" t="s">
        <v>195</v>
      </c>
      <c r="F113" s="35" t="s">
        <v>390</v>
      </c>
      <c r="G113" s="35" t="s">
        <v>195</v>
      </c>
      <c r="H113" s="18" t="s">
        <v>45</v>
      </c>
      <c r="I113" s="18" t="s">
        <v>45</v>
      </c>
      <c r="J113" s="155">
        <v>45092</v>
      </c>
      <c r="K113" s="155">
        <v>45069</v>
      </c>
      <c r="L113" s="35">
        <v>2613</v>
      </c>
      <c r="M113" s="39">
        <v>131354.06</v>
      </c>
      <c r="N113" s="329">
        <v>3648.7</v>
      </c>
      <c r="O113" s="287">
        <f t="shared" si="0"/>
        <v>127705.36</v>
      </c>
    </row>
    <row r="114" spans="1:15" ht="15">
      <c r="A114" s="151" t="s">
        <v>383</v>
      </c>
      <c r="B114" s="134" t="s">
        <v>403</v>
      </c>
      <c r="C114" s="35" t="s">
        <v>425</v>
      </c>
      <c r="D114" s="25">
        <v>3866</v>
      </c>
      <c r="E114" s="35" t="s">
        <v>195</v>
      </c>
      <c r="F114" s="35" t="s">
        <v>390</v>
      </c>
      <c r="G114" s="35" t="s">
        <v>195</v>
      </c>
      <c r="H114" s="18" t="s">
        <v>45</v>
      </c>
      <c r="I114" s="18" t="s">
        <v>45</v>
      </c>
      <c r="J114" s="155">
        <v>45092</v>
      </c>
      <c r="K114" s="155">
        <v>45069</v>
      </c>
      <c r="L114" s="35">
        <v>2613</v>
      </c>
      <c r="M114" s="39">
        <v>131354.06</v>
      </c>
      <c r="N114" s="329">
        <v>3648.7</v>
      </c>
      <c r="O114" s="287">
        <f t="shared" si="0"/>
        <v>127705.36</v>
      </c>
    </row>
    <row r="115" spans="1:15" ht="15">
      <c r="A115" s="151" t="s">
        <v>383</v>
      </c>
      <c r="B115" s="134" t="s">
        <v>403</v>
      </c>
      <c r="C115" s="35" t="s">
        <v>425</v>
      </c>
      <c r="D115" s="25">
        <v>3867</v>
      </c>
      <c r="E115" s="35" t="s">
        <v>195</v>
      </c>
      <c r="F115" s="35" t="s">
        <v>390</v>
      </c>
      <c r="G115" s="35" t="s">
        <v>195</v>
      </c>
      <c r="H115" s="18" t="s">
        <v>45</v>
      </c>
      <c r="I115" s="18" t="s">
        <v>45</v>
      </c>
      <c r="J115" s="155">
        <v>45092</v>
      </c>
      <c r="K115" s="155">
        <v>45069</v>
      </c>
      <c r="L115" s="35">
        <v>2613</v>
      </c>
      <c r="M115" s="39">
        <v>131354.06</v>
      </c>
      <c r="N115" s="329">
        <v>3648.7</v>
      </c>
      <c r="O115" s="287">
        <f t="shared" si="0"/>
        <v>127705.36</v>
      </c>
    </row>
    <row r="116" spans="1:15" ht="15">
      <c r="A116" s="151" t="s">
        <v>383</v>
      </c>
      <c r="B116" s="134" t="s">
        <v>403</v>
      </c>
      <c r="C116" s="35" t="s">
        <v>425</v>
      </c>
      <c r="D116" s="25">
        <v>3868</v>
      </c>
      <c r="E116" s="35" t="s">
        <v>195</v>
      </c>
      <c r="F116" s="35" t="s">
        <v>390</v>
      </c>
      <c r="G116" s="35" t="s">
        <v>195</v>
      </c>
      <c r="H116" s="18" t="s">
        <v>45</v>
      </c>
      <c r="I116" s="18" t="s">
        <v>45</v>
      </c>
      <c r="J116" s="155">
        <v>45092</v>
      </c>
      <c r="K116" s="155">
        <v>45069</v>
      </c>
      <c r="L116" s="35">
        <v>2613</v>
      </c>
      <c r="M116" s="39">
        <v>131354.06</v>
      </c>
      <c r="N116" s="329">
        <v>3648.7</v>
      </c>
      <c r="O116" s="287">
        <f t="shared" si="0"/>
        <v>127705.36</v>
      </c>
    </row>
    <row r="117" spans="1:15" ht="15">
      <c r="A117" s="151" t="s">
        <v>383</v>
      </c>
      <c r="B117" s="134" t="s">
        <v>403</v>
      </c>
      <c r="C117" s="35" t="s">
        <v>425</v>
      </c>
      <c r="D117" s="25">
        <v>3869</v>
      </c>
      <c r="E117" s="35" t="s">
        <v>195</v>
      </c>
      <c r="F117" s="35" t="s">
        <v>390</v>
      </c>
      <c r="G117" s="35" t="s">
        <v>195</v>
      </c>
      <c r="H117" s="18" t="s">
        <v>45</v>
      </c>
      <c r="I117" s="18" t="s">
        <v>45</v>
      </c>
      <c r="J117" s="155">
        <v>45092</v>
      </c>
      <c r="K117" s="155">
        <v>45069</v>
      </c>
      <c r="L117" s="35">
        <v>2613</v>
      </c>
      <c r="M117" s="39">
        <v>131354.06</v>
      </c>
      <c r="N117" s="329">
        <v>3648.7</v>
      </c>
      <c r="O117" s="287">
        <f t="shared" si="0"/>
        <v>127705.36</v>
      </c>
    </row>
    <row r="118" spans="1:15" ht="15">
      <c r="A118" s="151" t="s">
        <v>383</v>
      </c>
      <c r="B118" s="134" t="s">
        <v>403</v>
      </c>
      <c r="C118" s="35" t="s">
        <v>425</v>
      </c>
      <c r="D118" s="25">
        <v>3870</v>
      </c>
      <c r="E118" s="35" t="s">
        <v>195</v>
      </c>
      <c r="F118" s="35" t="s">
        <v>390</v>
      </c>
      <c r="G118" s="35" t="s">
        <v>195</v>
      </c>
      <c r="H118" s="18" t="s">
        <v>45</v>
      </c>
      <c r="I118" s="18" t="s">
        <v>45</v>
      </c>
      <c r="J118" s="155">
        <v>45092</v>
      </c>
      <c r="K118" s="155">
        <v>45069</v>
      </c>
      <c r="L118" s="35">
        <v>2613</v>
      </c>
      <c r="M118" s="39">
        <v>131354.06</v>
      </c>
      <c r="N118" s="329">
        <v>3648.7</v>
      </c>
      <c r="O118" s="287">
        <f t="shared" si="0"/>
        <v>127705.36</v>
      </c>
    </row>
    <row r="119" spans="1:15" ht="15">
      <c r="A119" s="151" t="s">
        <v>383</v>
      </c>
      <c r="B119" s="134" t="s">
        <v>403</v>
      </c>
      <c r="C119" s="35" t="s">
        <v>425</v>
      </c>
      <c r="D119" s="25">
        <v>3871</v>
      </c>
      <c r="E119" s="35" t="s">
        <v>195</v>
      </c>
      <c r="F119" s="35" t="s">
        <v>390</v>
      </c>
      <c r="G119" s="35" t="s">
        <v>195</v>
      </c>
      <c r="H119" s="18" t="s">
        <v>45</v>
      </c>
      <c r="I119" s="18" t="s">
        <v>45</v>
      </c>
      <c r="J119" s="155">
        <v>45092</v>
      </c>
      <c r="K119" s="155">
        <v>45069</v>
      </c>
      <c r="L119" s="35">
        <v>2613</v>
      </c>
      <c r="M119" s="39">
        <v>131354.06</v>
      </c>
      <c r="N119" s="329">
        <v>3648.7</v>
      </c>
      <c r="O119" s="287">
        <f t="shared" si="0"/>
        <v>127705.36</v>
      </c>
    </row>
    <row r="120" spans="1:15" ht="15">
      <c r="A120" s="151" t="s">
        <v>383</v>
      </c>
      <c r="B120" s="134" t="s">
        <v>403</v>
      </c>
      <c r="C120" s="35" t="s">
        <v>425</v>
      </c>
      <c r="D120" s="25">
        <v>3872</v>
      </c>
      <c r="E120" s="35" t="s">
        <v>195</v>
      </c>
      <c r="F120" s="35" t="s">
        <v>390</v>
      </c>
      <c r="G120" s="35" t="s">
        <v>195</v>
      </c>
      <c r="H120" s="18" t="s">
        <v>45</v>
      </c>
      <c r="I120" s="18" t="s">
        <v>45</v>
      </c>
      <c r="J120" s="155">
        <v>45092</v>
      </c>
      <c r="K120" s="155">
        <v>45069</v>
      </c>
      <c r="L120" s="35">
        <v>2613</v>
      </c>
      <c r="M120" s="39">
        <v>131354.06</v>
      </c>
      <c r="N120" s="329">
        <v>3648.7</v>
      </c>
      <c r="O120" s="287">
        <f t="shared" si="0"/>
        <v>127705.36</v>
      </c>
    </row>
    <row r="121" spans="1:15" ht="15">
      <c r="A121" s="151" t="s">
        <v>383</v>
      </c>
      <c r="B121" s="134" t="s">
        <v>403</v>
      </c>
      <c r="C121" s="35" t="s">
        <v>425</v>
      </c>
      <c r="D121" s="25">
        <v>3873</v>
      </c>
      <c r="E121" s="35" t="s">
        <v>195</v>
      </c>
      <c r="F121" s="35" t="s">
        <v>390</v>
      </c>
      <c r="G121" s="35" t="s">
        <v>195</v>
      </c>
      <c r="H121" s="18" t="s">
        <v>45</v>
      </c>
      <c r="I121" s="18" t="s">
        <v>45</v>
      </c>
      <c r="J121" s="155">
        <v>45092</v>
      </c>
      <c r="K121" s="155">
        <v>45069</v>
      </c>
      <c r="L121" s="35">
        <v>2613</v>
      </c>
      <c r="M121" s="39">
        <v>131354.06</v>
      </c>
      <c r="N121" s="329">
        <v>3648.7</v>
      </c>
      <c r="O121" s="287">
        <f t="shared" si="0"/>
        <v>127705.36</v>
      </c>
    </row>
    <row r="122" spans="1:15" ht="15">
      <c r="A122" s="151" t="s">
        <v>383</v>
      </c>
      <c r="B122" s="134" t="s">
        <v>403</v>
      </c>
      <c r="C122" s="35" t="s">
        <v>425</v>
      </c>
      <c r="D122" s="25">
        <v>3874</v>
      </c>
      <c r="E122" s="35" t="s">
        <v>195</v>
      </c>
      <c r="F122" s="35" t="s">
        <v>390</v>
      </c>
      <c r="G122" s="35" t="s">
        <v>195</v>
      </c>
      <c r="H122" s="18" t="s">
        <v>45</v>
      </c>
      <c r="I122" s="18" t="s">
        <v>45</v>
      </c>
      <c r="J122" s="155">
        <v>45092</v>
      </c>
      <c r="K122" s="155">
        <v>45069</v>
      </c>
      <c r="L122" s="35">
        <v>2613</v>
      </c>
      <c r="M122" s="39">
        <v>131354.06</v>
      </c>
      <c r="N122" s="329">
        <v>3648.7</v>
      </c>
      <c r="O122" s="287">
        <f t="shared" si="0"/>
        <v>127705.36</v>
      </c>
    </row>
    <row r="123" spans="1:15" ht="15">
      <c r="A123" s="151" t="s">
        <v>383</v>
      </c>
      <c r="B123" s="134" t="s">
        <v>403</v>
      </c>
      <c r="C123" s="35" t="s">
        <v>425</v>
      </c>
      <c r="D123" s="25">
        <v>3875</v>
      </c>
      <c r="E123" s="35" t="s">
        <v>195</v>
      </c>
      <c r="F123" s="35" t="s">
        <v>390</v>
      </c>
      <c r="G123" s="35" t="s">
        <v>195</v>
      </c>
      <c r="H123" s="18" t="s">
        <v>45</v>
      </c>
      <c r="I123" s="18" t="s">
        <v>45</v>
      </c>
      <c r="J123" s="155">
        <v>45092</v>
      </c>
      <c r="K123" s="155">
        <v>45069</v>
      </c>
      <c r="L123" s="35">
        <v>2613</v>
      </c>
      <c r="M123" s="39">
        <v>131354.06</v>
      </c>
      <c r="N123" s="329">
        <v>3648.7</v>
      </c>
      <c r="O123" s="287">
        <f t="shared" si="0"/>
        <v>127705.36</v>
      </c>
    </row>
    <row r="124" spans="1:15" ht="15">
      <c r="A124" s="151" t="s">
        <v>383</v>
      </c>
      <c r="B124" s="134" t="s">
        <v>403</v>
      </c>
      <c r="C124" s="35" t="s">
        <v>425</v>
      </c>
      <c r="D124" s="25">
        <v>3876</v>
      </c>
      <c r="E124" s="35" t="s">
        <v>195</v>
      </c>
      <c r="F124" s="35" t="s">
        <v>390</v>
      </c>
      <c r="G124" s="35" t="s">
        <v>195</v>
      </c>
      <c r="H124" s="18" t="s">
        <v>45</v>
      </c>
      <c r="I124" s="18" t="s">
        <v>45</v>
      </c>
      <c r="J124" s="155">
        <v>45092</v>
      </c>
      <c r="K124" s="155">
        <v>45069</v>
      </c>
      <c r="L124" s="35">
        <v>2613</v>
      </c>
      <c r="M124" s="39">
        <v>131354.06</v>
      </c>
      <c r="N124" s="329">
        <v>3648.7</v>
      </c>
      <c r="O124" s="287">
        <f t="shared" si="0"/>
        <v>127705.36</v>
      </c>
    </row>
    <row r="125" spans="1:15" ht="15">
      <c r="A125" s="151" t="s">
        <v>383</v>
      </c>
      <c r="B125" s="134" t="s">
        <v>403</v>
      </c>
      <c r="C125" s="35" t="s">
        <v>425</v>
      </c>
      <c r="D125" s="25">
        <v>3877</v>
      </c>
      <c r="E125" s="35" t="s">
        <v>195</v>
      </c>
      <c r="F125" s="35" t="s">
        <v>390</v>
      </c>
      <c r="G125" s="35" t="s">
        <v>195</v>
      </c>
      <c r="H125" s="18" t="s">
        <v>45</v>
      </c>
      <c r="I125" s="18" t="s">
        <v>45</v>
      </c>
      <c r="J125" s="155">
        <v>45092</v>
      </c>
      <c r="K125" s="155">
        <v>45069</v>
      </c>
      <c r="L125" s="35">
        <v>2613</v>
      </c>
      <c r="M125" s="39">
        <v>131354.06</v>
      </c>
      <c r="N125" s="329">
        <v>3648.7</v>
      </c>
      <c r="O125" s="287">
        <f t="shared" si="0"/>
        <v>127705.36</v>
      </c>
    </row>
    <row r="126" spans="1:15" ht="15">
      <c r="A126" s="151" t="s">
        <v>383</v>
      </c>
      <c r="B126" s="134" t="s">
        <v>403</v>
      </c>
      <c r="C126" s="35" t="s">
        <v>425</v>
      </c>
      <c r="D126" s="25">
        <v>3878</v>
      </c>
      <c r="E126" s="35" t="s">
        <v>195</v>
      </c>
      <c r="F126" s="35" t="s">
        <v>390</v>
      </c>
      <c r="G126" s="35" t="s">
        <v>195</v>
      </c>
      <c r="H126" s="18" t="s">
        <v>45</v>
      </c>
      <c r="I126" s="18" t="s">
        <v>45</v>
      </c>
      <c r="J126" s="155">
        <v>45092</v>
      </c>
      <c r="K126" s="155">
        <v>45069</v>
      </c>
      <c r="L126" s="35">
        <v>2613</v>
      </c>
      <c r="M126" s="39">
        <v>131354.06</v>
      </c>
      <c r="N126" s="329">
        <v>3648.7</v>
      </c>
      <c r="O126" s="287">
        <f t="shared" si="0"/>
        <v>127705.36</v>
      </c>
    </row>
    <row r="127" spans="1:15" ht="15">
      <c r="A127" s="151" t="s">
        <v>383</v>
      </c>
      <c r="B127" s="134" t="s">
        <v>403</v>
      </c>
      <c r="C127" s="35" t="s">
        <v>425</v>
      </c>
      <c r="D127" s="25">
        <v>3879</v>
      </c>
      <c r="E127" s="35" t="s">
        <v>195</v>
      </c>
      <c r="F127" s="35" t="s">
        <v>390</v>
      </c>
      <c r="G127" s="35" t="s">
        <v>195</v>
      </c>
      <c r="H127" s="18" t="s">
        <v>45</v>
      </c>
      <c r="I127" s="18" t="s">
        <v>45</v>
      </c>
      <c r="J127" s="155">
        <v>45092</v>
      </c>
      <c r="K127" s="155">
        <v>45069</v>
      </c>
      <c r="L127" s="35">
        <v>2613</v>
      </c>
      <c r="M127" s="39">
        <v>131354.06</v>
      </c>
      <c r="N127" s="329">
        <v>3648.7</v>
      </c>
      <c r="O127" s="287">
        <f t="shared" si="0"/>
        <v>127705.36</v>
      </c>
    </row>
    <row r="128" spans="1:15" ht="15">
      <c r="A128" s="151" t="s">
        <v>383</v>
      </c>
      <c r="B128" s="134" t="s">
        <v>230</v>
      </c>
      <c r="C128" s="35" t="s">
        <v>425</v>
      </c>
      <c r="D128" s="25">
        <v>3815</v>
      </c>
      <c r="E128" s="35" t="s">
        <v>195</v>
      </c>
      <c r="F128" s="35" t="s">
        <v>404</v>
      </c>
      <c r="G128" s="35" t="s">
        <v>195</v>
      </c>
      <c r="H128" s="18" t="s">
        <v>45</v>
      </c>
      <c r="I128" s="18" t="s">
        <v>45</v>
      </c>
      <c r="J128" s="155">
        <v>45092</v>
      </c>
      <c r="K128" s="155">
        <v>45069</v>
      </c>
      <c r="L128" s="35">
        <v>2613</v>
      </c>
      <c r="M128" s="39">
        <v>65355.48</v>
      </c>
      <c r="N128" s="61">
        <v>1815.4</v>
      </c>
      <c r="O128" s="287">
        <f t="shared" si="0"/>
        <v>63540.08</v>
      </c>
    </row>
    <row r="129" spans="1:15" ht="15">
      <c r="A129" s="151" t="s">
        <v>383</v>
      </c>
      <c r="B129" s="134" t="s">
        <v>406</v>
      </c>
      <c r="C129" s="35" t="s">
        <v>425</v>
      </c>
      <c r="D129" s="25">
        <v>3816</v>
      </c>
      <c r="E129" s="35" t="s">
        <v>195</v>
      </c>
      <c r="F129" s="35" t="s">
        <v>404</v>
      </c>
      <c r="G129" s="35" t="s">
        <v>195</v>
      </c>
      <c r="H129" s="18" t="s">
        <v>45</v>
      </c>
      <c r="I129" s="18" t="s">
        <v>45</v>
      </c>
      <c r="J129" s="155">
        <v>45092</v>
      </c>
      <c r="K129" s="155">
        <v>45069</v>
      </c>
      <c r="L129" s="35">
        <v>2613</v>
      </c>
      <c r="M129" s="39">
        <v>65355.48</v>
      </c>
      <c r="N129" s="61">
        <v>1815.4</v>
      </c>
      <c r="O129" s="287">
        <f t="shared" si="0"/>
        <v>63540.08</v>
      </c>
    </row>
    <row r="130" spans="1:15" ht="15">
      <c r="A130" s="151" t="s">
        <v>383</v>
      </c>
      <c r="B130" s="134" t="s">
        <v>230</v>
      </c>
      <c r="C130" s="35" t="s">
        <v>425</v>
      </c>
      <c r="D130" s="25">
        <v>3817</v>
      </c>
      <c r="E130" s="35" t="s">
        <v>195</v>
      </c>
      <c r="F130" s="35" t="s">
        <v>404</v>
      </c>
      <c r="G130" s="35" t="s">
        <v>195</v>
      </c>
      <c r="H130" s="18" t="s">
        <v>45</v>
      </c>
      <c r="I130" s="18" t="s">
        <v>45</v>
      </c>
      <c r="J130" s="155">
        <v>45092</v>
      </c>
      <c r="K130" s="155">
        <v>45069</v>
      </c>
      <c r="L130" s="35">
        <v>2613</v>
      </c>
      <c r="M130" s="39">
        <v>65355.48</v>
      </c>
      <c r="N130" s="61">
        <v>1815.4</v>
      </c>
      <c r="O130" s="287">
        <f t="shared" si="0"/>
        <v>63540.08</v>
      </c>
    </row>
    <row r="131" spans="1:15" ht="15">
      <c r="A131" s="151" t="s">
        <v>383</v>
      </c>
      <c r="B131" s="134" t="s">
        <v>230</v>
      </c>
      <c r="C131" s="35" t="s">
        <v>425</v>
      </c>
      <c r="D131" s="25">
        <v>3818</v>
      </c>
      <c r="E131" s="35" t="s">
        <v>195</v>
      </c>
      <c r="F131" s="35" t="s">
        <v>404</v>
      </c>
      <c r="G131" s="35" t="s">
        <v>195</v>
      </c>
      <c r="H131" s="18" t="s">
        <v>45</v>
      </c>
      <c r="I131" s="18" t="s">
        <v>45</v>
      </c>
      <c r="J131" s="155">
        <v>45092</v>
      </c>
      <c r="K131" s="155">
        <v>45069</v>
      </c>
      <c r="L131" s="35">
        <v>2613</v>
      </c>
      <c r="M131" s="39">
        <v>65355.48</v>
      </c>
      <c r="N131" s="61">
        <v>1815.4</v>
      </c>
      <c r="O131" s="287">
        <f t="shared" si="0"/>
        <v>63540.08</v>
      </c>
    </row>
    <row r="132" spans="1:15" ht="15">
      <c r="A132" s="151" t="s">
        <v>383</v>
      </c>
      <c r="B132" s="134" t="s">
        <v>230</v>
      </c>
      <c r="C132" s="35" t="s">
        <v>425</v>
      </c>
      <c r="D132" s="25">
        <v>3819</v>
      </c>
      <c r="E132" s="35" t="s">
        <v>195</v>
      </c>
      <c r="F132" s="35" t="s">
        <v>404</v>
      </c>
      <c r="G132" s="35" t="s">
        <v>195</v>
      </c>
      <c r="H132" s="18" t="s">
        <v>45</v>
      </c>
      <c r="I132" s="18" t="s">
        <v>45</v>
      </c>
      <c r="J132" s="155">
        <v>45092</v>
      </c>
      <c r="K132" s="155">
        <v>45069</v>
      </c>
      <c r="L132" s="35">
        <v>2613</v>
      </c>
      <c r="M132" s="39">
        <v>65355.48</v>
      </c>
      <c r="N132" s="61">
        <v>1815.4</v>
      </c>
      <c r="O132" s="287">
        <f t="shared" si="0"/>
        <v>63540.08</v>
      </c>
    </row>
    <row r="133" spans="1:15" ht="15">
      <c r="A133" s="151" t="s">
        <v>383</v>
      </c>
      <c r="B133" s="134" t="s">
        <v>230</v>
      </c>
      <c r="C133" s="35" t="s">
        <v>425</v>
      </c>
      <c r="D133" s="25">
        <v>3820</v>
      </c>
      <c r="E133" s="35" t="s">
        <v>195</v>
      </c>
      <c r="F133" s="35" t="s">
        <v>404</v>
      </c>
      <c r="G133" s="35" t="s">
        <v>195</v>
      </c>
      <c r="H133" s="18" t="s">
        <v>45</v>
      </c>
      <c r="I133" s="18" t="s">
        <v>45</v>
      </c>
      <c r="J133" s="155">
        <v>45092</v>
      </c>
      <c r="K133" s="155">
        <v>45069</v>
      </c>
      <c r="L133" s="35">
        <v>2613</v>
      </c>
      <c r="M133" s="39">
        <v>65355.48</v>
      </c>
      <c r="N133" s="61">
        <v>1815.4</v>
      </c>
      <c r="O133" s="287">
        <f t="shared" si="0"/>
        <v>63540.08</v>
      </c>
    </row>
    <row r="134" spans="1:15" ht="15">
      <c r="A134" s="151" t="s">
        <v>383</v>
      </c>
      <c r="B134" s="134" t="s">
        <v>230</v>
      </c>
      <c r="C134" s="35" t="s">
        <v>425</v>
      </c>
      <c r="D134" s="25">
        <v>3821</v>
      </c>
      <c r="E134" s="35" t="s">
        <v>195</v>
      </c>
      <c r="F134" s="35" t="s">
        <v>404</v>
      </c>
      <c r="G134" s="35" t="s">
        <v>195</v>
      </c>
      <c r="H134" s="18" t="s">
        <v>45</v>
      </c>
      <c r="I134" s="18" t="s">
        <v>45</v>
      </c>
      <c r="J134" s="155">
        <v>45092</v>
      </c>
      <c r="K134" s="155">
        <v>45069</v>
      </c>
      <c r="L134" s="35">
        <v>2613</v>
      </c>
      <c r="M134" s="39">
        <v>65355.48</v>
      </c>
      <c r="N134" s="61">
        <v>1815.4</v>
      </c>
      <c r="O134" s="287">
        <f t="shared" si="0"/>
        <v>63540.08</v>
      </c>
    </row>
    <row r="135" spans="1:15" ht="15">
      <c r="A135" s="151" t="s">
        <v>383</v>
      </c>
      <c r="B135" s="134" t="s">
        <v>230</v>
      </c>
      <c r="C135" s="35" t="s">
        <v>425</v>
      </c>
      <c r="D135" s="25">
        <v>3822</v>
      </c>
      <c r="E135" s="35" t="s">
        <v>195</v>
      </c>
      <c r="F135" s="35" t="s">
        <v>404</v>
      </c>
      <c r="G135" s="35" t="s">
        <v>195</v>
      </c>
      <c r="H135" s="18" t="s">
        <v>45</v>
      </c>
      <c r="I135" s="18" t="s">
        <v>45</v>
      </c>
      <c r="J135" s="155">
        <v>45092</v>
      </c>
      <c r="K135" s="155">
        <v>45069</v>
      </c>
      <c r="L135" s="35">
        <v>2613</v>
      </c>
      <c r="M135" s="39">
        <v>65355.48</v>
      </c>
      <c r="N135" s="61">
        <v>1815.4</v>
      </c>
      <c r="O135" s="287">
        <f t="shared" si="0"/>
        <v>63540.08</v>
      </c>
    </row>
    <row r="136" spans="1:15" ht="15">
      <c r="A136" s="151" t="s">
        <v>383</v>
      </c>
      <c r="B136" s="134" t="s">
        <v>230</v>
      </c>
      <c r="C136" s="35" t="s">
        <v>425</v>
      </c>
      <c r="D136" s="25">
        <v>3823</v>
      </c>
      <c r="E136" s="35" t="s">
        <v>195</v>
      </c>
      <c r="F136" s="35" t="s">
        <v>404</v>
      </c>
      <c r="G136" s="35" t="s">
        <v>195</v>
      </c>
      <c r="H136" s="18" t="s">
        <v>45</v>
      </c>
      <c r="I136" s="18" t="s">
        <v>45</v>
      </c>
      <c r="J136" s="155">
        <v>45092</v>
      </c>
      <c r="K136" s="155">
        <v>45069</v>
      </c>
      <c r="L136" s="35">
        <v>2613</v>
      </c>
      <c r="M136" s="39">
        <v>65355.48</v>
      </c>
      <c r="N136" s="61">
        <v>1815.4</v>
      </c>
      <c r="O136" s="287">
        <f t="shared" si="0"/>
        <v>63540.08</v>
      </c>
    </row>
    <row r="137" spans="1:15" ht="15">
      <c r="A137" s="151" t="s">
        <v>383</v>
      </c>
      <c r="B137" s="134" t="s">
        <v>230</v>
      </c>
      <c r="C137" s="35" t="s">
        <v>425</v>
      </c>
      <c r="D137" s="25">
        <v>3824</v>
      </c>
      <c r="E137" s="35" t="s">
        <v>195</v>
      </c>
      <c r="F137" s="35" t="s">
        <v>404</v>
      </c>
      <c r="G137" s="35" t="s">
        <v>195</v>
      </c>
      <c r="H137" s="18" t="s">
        <v>45</v>
      </c>
      <c r="I137" s="18" t="s">
        <v>45</v>
      </c>
      <c r="J137" s="155">
        <v>45092</v>
      </c>
      <c r="K137" s="155">
        <v>45069</v>
      </c>
      <c r="L137" s="35">
        <v>2613</v>
      </c>
      <c r="M137" s="39">
        <v>65355.48</v>
      </c>
      <c r="N137" s="61">
        <v>1815.4</v>
      </c>
      <c r="O137" s="287">
        <f t="shared" si="0"/>
        <v>63540.08</v>
      </c>
    </row>
    <row r="138" spans="1:15" ht="15">
      <c r="A138" s="151" t="s">
        <v>383</v>
      </c>
      <c r="B138" s="134" t="s">
        <v>230</v>
      </c>
      <c r="C138" s="35" t="s">
        <v>425</v>
      </c>
      <c r="D138" s="25">
        <v>3825</v>
      </c>
      <c r="E138" s="35" t="s">
        <v>195</v>
      </c>
      <c r="F138" s="35" t="s">
        <v>404</v>
      </c>
      <c r="G138" s="35" t="s">
        <v>195</v>
      </c>
      <c r="H138" s="18" t="s">
        <v>45</v>
      </c>
      <c r="I138" s="18" t="s">
        <v>45</v>
      </c>
      <c r="J138" s="155">
        <v>45092</v>
      </c>
      <c r="K138" s="155">
        <v>45069</v>
      </c>
      <c r="L138" s="35">
        <v>2613</v>
      </c>
      <c r="M138" s="39">
        <v>65355.48</v>
      </c>
      <c r="N138" s="61">
        <v>1815.4</v>
      </c>
      <c r="O138" s="287">
        <f t="shared" si="0"/>
        <v>63540.08</v>
      </c>
    </row>
    <row r="139" spans="1:15" ht="15">
      <c r="A139" s="151" t="s">
        <v>383</v>
      </c>
      <c r="B139" s="134" t="s">
        <v>230</v>
      </c>
      <c r="C139" s="35" t="s">
        <v>425</v>
      </c>
      <c r="D139" s="25">
        <v>3826</v>
      </c>
      <c r="E139" s="35" t="s">
        <v>195</v>
      </c>
      <c r="F139" s="35" t="s">
        <v>404</v>
      </c>
      <c r="G139" s="35" t="s">
        <v>195</v>
      </c>
      <c r="H139" s="18" t="s">
        <v>45</v>
      </c>
      <c r="I139" s="18" t="s">
        <v>45</v>
      </c>
      <c r="J139" s="155">
        <v>45092</v>
      </c>
      <c r="K139" s="155">
        <v>45069</v>
      </c>
      <c r="L139" s="35">
        <v>2613</v>
      </c>
      <c r="M139" s="39">
        <v>65355.48</v>
      </c>
      <c r="N139" s="61">
        <v>1815.4</v>
      </c>
      <c r="O139" s="287">
        <f t="shared" si="0"/>
        <v>63540.08</v>
      </c>
    </row>
    <row r="140" spans="1:15" ht="15">
      <c r="A140" s="151" t="s">
        <v>383</v>
      </c>
      <c r="B140" s="134" t="s">
        <v>230</v>
      </c>
      <c r="C140" s="35" t="s">
        <v>425</v>
      </c>
      <c r="D140" s="25">
        <v>3827</v>
      </c>
      <c r="E140" s="35" t="s">
        <v>195</v>
      </c>
      <c r="F140" s="35" t="s">
        <v>404</v>
      </c>
      <c r="G140" s="35" t="s">
        <v>195</v>
      </c>
      <c r="H140" s="18" t="s">
        <v>45</v>
      </c>
      <c r="I140" s="18" t="s">
        <v>45</v>
      </c>
      <c r="J140" s="155">
        <v>45092</v>
      </c>
      <c r="K140" s="155">
        <v>45069</v>
      </c>
      <c r="L140" s="35">
        <v>2613</v>
      </c>
      <c r="M140" s="39">
        <v>65355.48</v>
      </c>
      <c r="N140" s="61">
        <v>1815.4</v>
      </c>
      <c r="O140" s="287">
        <f t="shared" si="0"/>
        <v>63540.08</v>
      </c>
    </row>
    <row r="141" spans="1:15" ht="15">
      <c r="A141" s="151" t="s">
        <v>383</v>
      </c>
      <c r="B141" s="134" t="s">
        <v>230</v>
      </c>
      <c r="C141" s="35" t="s">
        <v>425</v>
      </c>
      <c r="D141" s="25">
        <v>3828</v>
      </c>
      <c r="E141" s="35" t="s">
        <v>195</v>
      </c>
      <c r="F141" s="35" t="s">
        <v>404</v>
      </c>
      <c r="G141" s="35" t="s">
        <v>195</v>
      </c>
      <c r="H141" s="18" t="s">
        <v>45</v>
      </c>
      <c r="I141" s="18" t="s">
        <v>45</v>
      </c>
      <c r="J141" s="155">
        <v>45092</v>
      </c>
      <c r="K141" s="155">
        <v>45069</v>
      </c>
      <c r="L141" s="35">
        <v>2613</v>
      </c>
      <c r="M141" s="39">
        <v>65355.48</v>
      </c>
      <c r="N141" s="61">
        <v>1815.4</v>
      </c>
      <c r="O141" s="287">
        <f t="shared" si="0"/>
        <v>63540.08</v>
      </c>
    </row>
    <row r="142" spans="1:15" ht="15">
      <c r="A142" s="151" t="s">
        <v>383</v>
      </c>
      <c r="B142" s="134" t="s">
        <v>230</v>
      </c>
      <c r="C142" s="35" t="s">
        <v>425</v>
      </c>
      <c r="D142" s="25">
        <v>3829</v>
      </c>
      <c r="E142" s="35" t="s">
        <v>195</v>
      </c>
      <c r="F142" s="35" t="s">
        <v>404</v>
      </c>
      <c r="G142" s="35" t="s">
        <v>195</v>
      </c>
      <c r="H142" s="18" t="s">
        <v>45</v>
      </c>
      <c r="I142" s="18" t="s">
        <v>45</v>
      </c>
      <c r="J142" s="155">
        <v>45092</v>
      </c>
      <c r="K142" s="155">
        <v>45069</v>
      </c>
      <c r="L142" s="35">
        <v>2613</v>
      </c>
      <c r="M142" s="39">
        <v>65355.48</v>
      </c>
      <c r="N142" s="61">
        <v>1815.4</v>
      </c>
      <c r="O142" s="287">
        <f t="shared" si="0"/>
        <v>63540.08</v>
      </c>
    </row>
    <row r="143" spans="1:15" ht="15">
      <c r="A143" s="151" t="s">
        <v>383</v>
      </c>
      <c r="B143" s="134" t="s">
        <v>230</v>
      </c>
      <c r="C143" s="35" t="s">
        <v>425</v>
      </c>
      <c r="D143" s="25">
        <v>3830</v>
      </c>
      <c r="E143" s="35" t="s">
        <v>195</v>
      </c>
      <c r="F143" s="35" t="s">
        <v>404</v>
      </c>
      <c r="G143" s="35" t="s">
        <v>195</v>
      </c>
      <c r="H143" s="18" t="s">
        <v>45</v>
      </c>
      <c r="I143" s="18" t="s">
        <v>45</v>
      </c>
      <c r="J143" s="155">
        <v>45092</v>
      </c>
      <c r="K143" s="155">
        <v>45069</v>
      </c>
      <c r="L143" s="35">
        <v>2613</v>
      </c>
      <c r="M143" s="39">
        <v>65355.48</v>
      </c>
      <c r="N143" s="61">
        <v>1815.4</v>
      </c>
      <c r="O143" s="287">
        <f aca="true" t="shared" si="1" ref="O143:O190">M143-N143</f>
        <v>63540.08</v>
      </c>
    </row>
    <row r="144" spans="1:15" ht="15">
      <c r="A144" s="151" t="s">
        <v>383</v>
      </c>
      <c r="B144" s="134" t="s">
        <v>230</v>
      </c>
      <c r="C144" s="35" t="s">
        <v>425</v>
      </c>
      <c r="D144" s="25">
        <v>3831</v>
      </c>
      <c r="E144" s="35" t="s">
        <v>195</v>
      </c>
      <c r="F144" s="35" t="s">
        <v>404</v>
      </c>
      <c r="G144" s="35" t="s">
        <v>195</v>
      </c>
      <c r="H144" s="18" t="s">
        <v>45</v>
      </c>
      <c r="I144" s="18" t="s">
        <v>45</v>
      </c>
      <c r="J144" s="155">
        <v>45092</v>
      </c>
      <c r="K144" s="155">
        <v>45069</v>
      </c>
      <c r="L144" s="35">
        <v>2613</v>
      </c>
      <c r="M144" s="39">
        <v>65355.48</v>
      </c>
      <c r="N144" s="61">
        <v>1815.4</v>
      </c>
      <c r="O144" s="287">
        <f t="shared" si="1"/>
        <v>63540.08</v>
      </c>
    </row>
    <row r="145" spans="1:15" ht="15">
      <c r="A145" s="151" t="s">
        <v>383</v>
      </c>
      <c r="B145" s="134" t="s">
        <v>230</v>
      </c>
      <c r="C145" s="35" t="s">
        <v>425</v>
      </c>
      <c r="D145" s="25">
        <v>3832</v>
      </c>
      <c r="E145" s="35" t="s">
        <v>195</v>
      </c>
      <c r="F145" s="35" t="s">
        <v>404</v>
      </c>
      <c r="G145" s="35" t="s">
        <v>195</v>
      </c>
      <c r="H145" s="18" t="s">
        <v>45</v>
      </c>
      <c r="I145" s="18" t="s">
        <v>45</v>
      </c>
      <c r="J145" s="155">
        <v>45092</v>
      </c>
      <c r="K145" s="155">
        <v>45069</v>
      </c>
      <c r="L145" s="35">
        <v>2613</v>
      </c>
      <c r="M145" s="39">
        <v>65355.48</v>
      </c>
      <c r="N145" s="61">
        <v>1815.4</v>
      </c>
      <c r="O145" s="287">
        <f t="shared" si="1"/>
        <v>63540.08</v>
      </c>
    </row>
    <row r="146" spans="1:15" ht="15">
      <c r="A146" s="151" t="s">
        <v>383</v>
      </c>
      <c r="B146" s="134" t="s">
        <v>230</v>
      </c>
      <c r="C146" s="35" t="s">
        <v>425</v>
      </c>
      <c r="D146" s="25">
        <v>3833</v>
      </c>
      <c r="E146" s="35" t="s">
        <v>195</v>
      </c>
      <c r="F146" s="35" t="s">
        <v>404</v>
      </c>
      <c r="G146" s="35" t="s">
        <v>195</v>
      </c>
      <c r="H146" s="18" t="s">
        <v>45</v>
      </c>
      <c r="I146" s="18" t="s">
        <v>45</v>
      </c>
      <c r="J146" s="155">
        <v>45092</v>
      </c>
      <c r="K146" s="155">
        <v>45069</v>
      </c>
      <c r="L146" s="35">
        <v>2613</v>
      </c>
      <c r="M146" s="39">
        <v>65355.48</v>
      </c>
      <c r="N146" s="61">
        <v>1815.4</v>
      </c>
      <c r="O146" s="287">
        <f t="shared" si="1"/>
        <v>63540.08</v>
      </c>
    </row>
    <row r="147" spans="1:15" ht="15">
      <c r="A147" s="151" t="s">
        <v>383</v>
      </c>
      <c r="B147" s="134" t="s">
        <v>230</v>
      </c>
      <c r="C147" s="35" t="s">
        <v>425</v>
      </c>
      <c r="D147" s="25">
        <v>3834</v>
      </c>
      <c r="E147" s="35" t="s">
        <v>195</v>
      </c>
      <c r="F147" s="35" t="s">
        <v>404</v>
      </c>
      <c r="G147" s="35" t="s">
        <v>195</v>
      </c>
      <c r="H147" s="18" t="s">
        <v>45</v>
      </c>
      <c r="I147" s="18" t="s">
        <v>45</v>
      </c>
      <c r="J147" s="155">
        <v>45092</v>
      </c>
      <c r="K147" s="155">
        <v>45069</v>
      </c>
      <c r="L147" s="35">
        <v>2613</v>
      </c>
      <c r="M147" s="39">
        <v>65355.48</v>
      </c>
      <c r="N147" s="61">
        <v>1815.4</v>
      </c>
      <c r="O147" s="287">
        <f t="shared" si="1"/>
        <v>63540.08</v>
      </c>
    </row>
    <row r="148" spans="1:15" ht="15">
      <c r="A148" s="151" t="s">
        <v>383</v>
      </c>
      <c r="B148" s="134" t="s">
        <v>230</v>
      </c>
      <c r="C148" s="35" t="s">
        <v>425</v>
      </c>
      <c r="D148" s="25">
        <v>3835</v>
      </c>
      <c r="E148" s="35" t="s">
        <v>195</v>
      </c>
      <c r="F148" s="35" t="s">
        <v>404</v>
      </c>
      <c r="G148" s="35" t="s">
        <v>195</v>
      </c>
      <c r="H148" s="18" t="s">
        <v>45</v>
      </c>
      <c r="I148" s="18" t="s">
        <v>45</v>
      </c>
      <c r="J148" s="155">
        <v>45092</v>
      </c>
      <c r="K148" s="155">
        <v>45069</v>
      </c>
      <c r="L148" s="35">
        <v>2613</v>
      </c>
      <c r="M148" s="39">
        <v>65355.48</v>
      </c>
      <c r="N148" s="61">
        <v>1815.4</v>
      </c>
      <c r="O148" s="287">
        <f t="shared" si="1"/>
        <v>63540.08</v>
      </c>
    </row>
    <row r="149" spans="1:15" ht="15">
      <c r="A149" s="151" t="s">
        <v>383</v>
      </c>
      <c r="B149" s="134" t="s">
        <v>230</v>
      </c>
      <c r="C149" s="35" t="s">
        <v>425</v>
      </c>
      <c r="D149" s="25">
        <v>3836</v>
      </c>
      <c r="E149" s="35" t="s">
        <v>195</v>
      </c>
      <c r="F149" s="35" t="s">
        <v>404</v>
      </c>
      <c r="G149" s="35" t="s">
        <v>195</v>
      </c>
      <c r="H149" s="18" t="s">
        <v>45</v>
      </c>
      <c r="I149" s="18" t="s">
        <v>45</v>
      </c>
      <c r="J149" s="155">
        <v>45092</v>
      </c>
      <c r="K149" s="155">
        <v>45069</v>
      </c>
      <c r="L149" s="35">
        <v>2613</v>
      </c>
      <c r="M149" s="39">
        <v>65355.48</v>
      </c>
      <c r="N149" s="61">
        <v>1815.4</v>
      </c>
      <c r="O149" s="287">
        <f t="shared" si="1"/>
        <v>63540.08</v>
      </c>
    </row>
    <row r="150" spans="1:15" ht="15">
      <c r="A150" s="151" t="s">
        <v>383</v>
      </c>
      <c r="B150" s="134" t="s">
        <v>230</v>
      </c>
      <c r="C150" s="35" t="s">
        <v>425</v>
      </c>
      <c r="D150" s="25">
        <v>3837</v>
      </c>
      <c r="E150" s="35" t="s">
        <v>195</v>
      </c>
      <c r="F150" s="35" t="s">
        <v>404</v>
      </c>
      <c r="G150" s="35" t="s">
        <v>195</v>
      </c>
      <c r="H150" s="18" t="s">
        <v>45</v>
      </c>
      <c r="I150" s="18" t="s">
        <v>45</v>
      </c>
      <c r="J150" s="155">
        <v>45092</v>
      </c>
      <c r="K150" s="155">
        <v>45069</v>
      </c>
      <c r="L150" s="35">
        <v>2613</v>
      </c>
      <c r="M150" s="39">
        <v>65355.48</v>
      </c>
      <c r="N150" s="61">
        <v>1815.4</v>
      </c>
      <c r="O150" s="287">
        <f t="shared" si="1"/>
        <v>63540.08</v>
      </c>
    </row>
    <row r="151" spans="1:15" ht="15">
      <c r="A151" s="151" t="s">
        <v>383</v>
      </c>
      <c r="B151" s="134" t="s">
        <v>230</v>
      </c>
      <c r="C151" s="35" t="s">
        <v>425</v>
      </c>
      <c r="D151" s="25">
        <v>3838</v>
      </c>
      <c r="E151" s="35" t="s">
        <v>195</v>
      </c>
      <c r="F151" s="35" t="s">
        <v>404</v>
      </c>
      <c r="G151" s="35" t="s">
        <v>195</v>
      </c>
      <c r="H151" s="18" t="s">
        <v>45</v>
      </c>
      <c r="I151" s="18" t="s">
        <v>45</v>
      </c>
      <c r="J151" s="155">
        <v>45092</v>
      </c>
      <c r="K151" s="155">
        <v>45069</v>
      </c>
      <c r="L151" s="35">
        <v>2613</v>
      </c>
      <c r="M151" s="39">
        <v>65355.48</v>
      </c>
      <c r="N151" s="61">
        <v>1815.4</v>
      </c>
      <c r="O151" s="287">
        <f t="shared" si="1"/>
        <v>63540.08</v>
      </c>
    </row>
    <row r="152" spans="1:15" ht="15">
      <c r="A152" s="151" t="s">
        <v>383</v>
      </c>
      <c r="B152" s="134" t="s">
        <v>230</v>
      </c>
      <c r="C152" s="35" t="s">
        <v>425</v>
      </c>
      <c r="D152" s="25">
        <v>3839</v>
      </c>
      <c r="E152" s="35" t="s">
        <v>195</v>
      </c>
      <c r="F152" s="35" t="s">
        <v>404</v>
      </c>
      <c r="G152" s="35" t="s">
        <v>195</v>
      </c>
      <c r="H152" s="18" t="s">
        <v>45</v>
      </c>
      <c r="I152" s="18" t="s">
        <v>45</v>
      </c>
      <c r="J152" s="155">
        <v>45092</v>
      </c>
      <c r="K152" s="155">
        <v>45069</v>
      </c>
      <c r="L152" s="35">
        <v>2613</v>
      </c>
      <c r="M152" s="39">
        <v>65355.48</v>
      </c>
      <c r="N152" s="61">
        <v>1815.4</v>
      </c>
      <c r="O152" s="287">
        <f t="shared" si="1"/>
        <v>63540.08</v>
      </c>
    </row>
    <row r="153" spans="1:15" ht="15">
      <c r="A153" s="151" t="s">
        <v>383</v>
      </c>
      <c r="B153" s="134" t="s">
        <v>230</v>
      </c>
      <c r="C153" s="35" t="s">
        <v>425</v>
      </c>
      <c r="D153" s="25">
        <v>3840</v>
      </c>
      <c r="E153" s="35" t="s">
        <v>195</v>
      </c>
      <c r="F153" s="35" t="s">
        <v>404</v>
      </c>
      <c r="G153" s="35" t="s">
        <v>195</v>
      </c>
      <c r="H153" s="18" t="s">
        <v>45</v>
      </c>
      <c r="I153" s="18" t="s">
        <v>45</v>
      </c>
      <c r="J153" s="155">
        <v>45092</v>
      </c>
      <c r="K153" s="155">
        <v>45069</v>
      </c>
      <c r="L153" s="35">
        <v>2613</v>
      </c>
      <c r="M153" s="39">
        <v>65355.48</v>
      </c>
      <c r="N153" s="61">
        <v>1815.4</v>
      </c>
      <c r="O153" s="287">
        <f t="shared" si="1"/>
        <v>63540.08</v>
      </c>
    </row>
    <row r="154" spans="1:15" ht="15">
      <c r="A154" s="151" t="s">
        <v>383</v>
      </c>
      <c r="B154" s="134" t="s">
        <v>230</v>
      </c>
      <c r="C154" s="35" t="s">
        <v>425</v>
      </c>
      <c r="D154" s="25">
        <v>3841</v>
      </c>
      <c r="E154" s="35" t="s">
        <v>195</v>
      </c>
      <c r="F154" s="35" t="s">
        <v>404</v>
      </c>
      <c r="G154" s="35" t="s">
        <v>195</v>
      </c>
      <c r="H154" s="18" t="s">
        <v>45</v>
      </c>
      <c r="I154" s="18" t="s">
        <v>45</v>
      </c>
      <c r="J154" s="155">
        <v>45092</v>
      </c>
      <c r="K154" s="155">
        <v>45069</v>
      </c>
      <c r="L154" s="35">
        <v>2613</v>
      </c>
      <c r="M154" s="39">
        <v>65355.48</v>
      </c>
      <c r="N154" s="61">
        <v>1815.4</v>
      </c>
      <c r="O154" s="287">
        <f t="shared" si="1"/>
        <v>63540.08</v>
      </c>
    </row>
    <row r="155" spans="1:15" ht="15">
      <c r="A155" s="151" t="s">
        <v>383</v>
      </c>
      <c r="B155" s="134" t="s">
        <v>230</v>
      </c>
      <c r="C155" s="35" t="s">
        <v>425</v>
      </c>
      <c r="D155" s="25">
        <v>3842</v>
      </c>
      <c r="E155" s="35" t="s">
        <v>195</v>
      </c>
      <c r="F155" s="35" t="s">
        <v>404</v>
      </c>
      <c r="G155" s="35" t="s">
        <v>195</v>
      </c>
      <c r="H155" s="18" t="s">
        <v>45</v>
      </c>
      <c r="I155" s="18" t="s">
        <v>45</v>
      </c>
      <c r="J155" s="155">
        <v>45092</v>
      </c>
      <c r="K155" s="155">
        <v>45069</v>
      </c>
      <c r="L155" s="35">
        <v>2613</v>
      </c>
      <c r="M155" s="39">
        <v>65355.48</v>
      </c>
      <c r="N155" s="61">
        <v>1815.4</v>
      </c>
      <c r="O155" s="287">
        <f t="shared" si="1"/>
        <v>63540.08</v>
      </c>
    </row>
    <row r="156" spans="1:15" ht="15">
      <c r="A156" s="151" t="s">
        <v>383</v>
      </c>
      <c r="B156" s="134" t="s">
        <v>230</v>
      </c>
      <c r="C156" s="35" t="s">
        <v>425</v>
      </c>
      <c r="D156" s="25">
        <v>3843</v>
      </c>
      <c r="E156" s="35" t="s">
        <v>195</v>
      </c>
      <c r="F156" s="35" t="s">
        <v>404</v>
      </c>
      <c r="G156" s="35" t="s">
        <v>195</v>
      </c>
      <c r="H156" s="18" t="s">
        <v>45</v>
      </c>
      <c r="I156" s="18" t="s">
        <v>45</v>
      </c>
      <c r="J156" s="155">
        <v>45092</v>
      </c>
      <c r="K156" s="155">
        <v>45069</v>
      </c>
      <c r="L156" s="35">
        <v>2613</v>
      </c>
      <c r="M156" s="39">
        <v>65355.48</v>
      </c>
      <c r="N156" s="61">
        <v>1815.4</v>
      </c>
      <c r="O156" s="287">
        <f t="shared" si="1"/>
        <v>63540.08</v>
      </c>
    </row>
    <row r="157" spans="1:15" ht="15">
      <c r="A157" s="151" t="s">
        <v>383</v>
      </c>
      <c r="B157" s="134" t="s">
        <v>230</v>
      </c>
      <c r="C157" s="35" t="s">
        <v>425</v>
      </c>
      <c r="D157" s="25">
        <v>3844</v>
      </c>
      <c r="E157" s="35" t="s">
        <v>195</v>
      </c>
      <c r="F157" s="35" t="s">
        <v>404</v>
      </c>
      <c r="G157" s="35" t="s">
        <v>195</v>
      </c>
      <c r="H157" s="18" t="s">
        <v>45</v>
      </c>
      <c r="I157" s="18" t="s">
        <v>45</v>
      </c>
      <c r="J157" s="155">
        <v>45092</v>
      </c>
      <c r="K157" s="155">
        <v>45069</v>
      </c>
      <c r="L157" s="35">
        <v>2613</v>
      </c>
      <c r="M157" s="39">
        <v>65355.48</v>
      </c>
      <c r="N157" s="61">
        <v>1815.4</v>
      </c>
      <c r="O157" s="287">
        <f t="shared" si="1"/>
        <v>63540.08</v>
      </c>
    </row>
    <row r="158" spans="1:15" ht="15">
      <c r="A158" s="151" t="s">
        <v>405</v>
      </c>
      <c r="B158" s="134" t="s">
        <v>230</v>
      </c>
      <c r="C158" s="35" t="s">
        <v>425</v>
      </c>
      <c r="D158" s="25">
        <v>3845</v>
      </c>
      <c r="E158" s="35" t="s">
        <v>195</v>
      </c>
      <c r="F158" s="35" t="s">
        <v>404</v>
      </c>
      <c r="G158" s="35" t="s">
        <v>195</v>
      </c>
      <c r="H158" s="18" t="s">
        <v>45</v>
      </c>
      <c r="I158" s="18" t="s">
        <v>45</v>
      </c>
      <c r="J158" s="155">
        <v>45092</v>
      </c>
      <c r="K158" s="155">
        <v>45069</v>
      </c>
      <c r="L158" s="35">
        <v>2613</v>
      </c>
      <c r="M158" s="39">
        <v>65355.48</v>
      </c>
      <c r="N158" s="61">
        <v>1815.4</v>
      </c>
      <c r="O158" s="287">
        <f t="shared" si="1"/>
        <v>63540.08</v>
      </c>
    </row>
    <row r="159" spans="1:15" ht="15">
      <c r="A159" s="151" t="s">
        <v>383</v>
      </c>
      <c r="B159" s="134" t="s">
        <v>230</v>
      </c>
      <c r="C159" s="35" t="s">
        <v>425</v>
      </c>
      <c r="D159" s="25">
        <v>3846</v>
      </c>
      <c r="E159" s="35" t="s">
        <v>195</v>
      </c>
      <c r="F159" s="35" t="s">
        <v>404</v>
      </c>
      <c r="G159" s="35" t="s">
        <v>195</v>
      </c>
      <c r="H159" s="18" t="s">
        <v>45</v>
      </c>
      <c r="I159" s="18" t="s">
        <v>45</v>
      </c>
      <c r="J159" s="155">
        <v>45092</v>
      </c>
      <c r="K159" s="155">
        <v>45069</v>
      </c>
      <c r="L159" s="35">
        <v>2613</v>
      </c>
      <c r="M159" s="39">
        <v>65355.48</v>
      </c>
      <c r="N159" s="61">
        <v>1815.4</v>
      </c>
      <c r="O159" s="287">
        <f t="shared" si="1"/>
        <v>63540.08</v>
      </c>
    </row>
    <row r="160" spans="1:15" ht="15">
      <c r="A160" s="151" t="s">
        <v>383</v>
      </c>
      <c r="B160" s="134" t="s">
        <v>230</v>
      </c>
      <c r="C160" s="35" t="s">
        <v>425</v>
      </c>
      <c r="D160" s="25">
        <v>3847</v>
      </c>
      <c r="E160" s="35" t="s">
        <v>195</v>
      </c>
      <c r="F160" s="35" t="s">
        <v>404</v>
      </c>
      <c r="G160" s="35" t="s">
        <v>195</v>
      </c>
      <c r="H160" s="18" t="s">
        <v>45</v>
      </c>
      <c r="I160" s="18" t="s">
        <v>45</v>
      </c>
      <c r="J160" s="155">
        <v>45092</v>
      </c>
      <c r="K160" s="155">
        <v>45069</v>
      </c>
      <c r="L160" s="35">
        <v>2613</v>
      </c>
      <c r="M160" s="39">
        <v>65355.48</v>
      </c>
      <c r="N160" s="61">
        <v>1815.4</v>
      </c>
      <c r="O160" s="287">
        <f t="shared" si="1"/>
        <v>63540.08</v>
      </c>
    </row>
    <row r="161" spans="1:15" ht="15">
      <c r="A161" s="151" t="s">
        <v>383</v>
      </c>
      <c r="B161" s="134" t="s">
        <v>230</v>
      </c>
      <c r="C161" s="35" t="s">
        <v>425</v>
      </c>
      <c r="D161" s="25">
        <v>3848</v>
      </c>
      <c r="E161" s="35" t="s">
        <v>195</v>
      </c>
      <c r="F161" s="35" t="s">
        <v>404</v>
      </c>
      <c r="G161" s="35" t="s">
        <v>195</v>
      </c>
      <c r="H161" s="18" t="s">
        <v>45</v>
      </c>
      <c r="I161" s="18" t="s">
        <v>45</v>
      </c>
      <c r="J161" s="155">
        <v>45092</v>
      </c>
      <c r="K161" s="155">
        <v>45069</v>
      </c>
      <c r="L161" s="35">
        <v>2613</v>
      </c>
      <c r="M161" s="39">
        <v>65355.48</v>
      </c>
      <c r="N161" s="61">
        <v>1815.4</v>
      </c>
      <c r="O161" s="287">
        <f t="shared" si="1"/>
        <v>63540.08</v>
      </c>
    </row>
    <row r="162" spans="1:17" ht="15">
      <c r="A162" s="151" t="s">
        <v>142</v>
      </c>
      <c r="B162" s="134" t="s">
        <v>407</v>
      </c>
      <c r="C162" s="35" t="s">
        <v>425</v>
      </c>
      <c r="D162" s="25">
        <v>3880</v>
      </c>
      <c r="E162" s="35" t="s">
        <v>195</v>
      </c>
      <c r="F162" s="35" t="s">
        <v>52</v>
      </c>
      <c r="G162" s="35" t="s">
        <v>195</v>
      </c>
      <c r="H162" s="18" t="s">
        <v>45</v>
      </c>
      <c r="I162" s="18" t="s">
        <v>45</v>
      </c>
      <c r="J162" s="155">
        <v>45103</v>
      </c>
      <c r="K162" s="155" t="s">
        <v>408</v>
      </c>
      <c r="L162" s="35">
        <v>2621</v>
      </c>
      <c r="M162" s="39">
        <v>18880</v>
      </c>
      <c r="N162" s="61">
        <v>2114.67</v>
      </c>
      <c r="O162" s="287">
        <f t="shared" si="1"/>
        <v>16765.33</v>
      </c>
      <c r="P162" s="132"/>
      <c r="Q162" s="132"/>
    </row>
    <row r="163" spans="1:15" ht="15">
      <c r="A163" s="151" t="s">
        <v>142</v>
      </c>
      <c r="B163" s="134" t="s">
        <v>409</v>
      </c>
      <c r="C163" s="35" t="s">
        <v>425</v>
      </c>
      <c r="D163" s="25">
        <v>3881</v>
      </c>
      <c r="E163" s="35" t="s">
        <v>195</v>
      </c>
      <c r="F163" s="35" t="s">
        <v>52</v>
      </c>
      <c r="G163" s="35" t="s">
        <v>195</v>
      </c>
      <c r="H163" s="18" t="s">
        <v>45</v>
      </c>
      <c r="I163" s="18" t="s">
        <v>45</v>
      </c>
      <c r="J163" s="155">
        <v>45103</v>
      </c>
      <c r="K163" s="155" t="s">
        <v>408</v>
      </c>
      <c r="L163" s="35">
        <v>2621</v>
      </c>
      <c r="M163" s="39">
        <v>20650</v>
      </c>
      <c r="N163" s="61">
        <v>2114.67</v>
      </c>
      <c r="O163" s="287">
        <f t="shared" si="1"/>
        <v>18535.33</v>
      </c>
    </row>
    <row r="164" spans="1:15" ht="15">
      <c r="A164" s="151" t="s">
        <v>142</v>
      </c>
      <c r="B164" s="134" t="s">
        <v>410</v>
      </c>
      <c r="C164" s="35" t="s">
        <v>425</v>
      </c>
      <c r="D164" s="25">
        <v>3982</v>
      </c>
      <c r="E164" s="35" t="s">
        <v>195</v>
      </c>
      <c r="F164" s="35" t="s">
        <v>52</v>
      </c>
      <c r="G164" s="35" t="s">
        <v>195</v>
      </c>
      <c r="H164" s="18" t="s">
        <v>45</v>
      </c>
      <c r="I164" s="18" t="s">
        <v>45</v>
      </c>
      <c r="J164" s="155">
        <v>45103</v>
      </c>
      <c r="K164" s="155" t="s">
        <v>408</v>
      </c>
      <c r="L164" s="35">
        <v>2621</v>
      </c>
      <c r="M164" s="39">
        <v>38940</v>
      </c>
      <c r="N164" s="61">
        <v>2114.67</v>
      </c>
      <c r="O164" s="287">
        <f t="shared" si="1"/>
        <v>36825.33</v>
      </c>
    </row>
    <row r="165" spans="1:17" ht="15">
      <c r="A165" s="134" t="s">
        <v>383</v>
      </c>
      <c r="B165" s="134" t="s">
        <v>108</v>
      </c>
      <c r="C165" s="35" t="s">
        <v>425</v>
      </c>
      <c r="D165" s="35">
        <v>3790</v>
      </c>
      <c r="E165" s="35" t="s">
        <v>195</v>
      </c>
      <c r="F165" s="35" t="s">
        <v>52</v>
      </c>
      <c r="G165" s="35" t="s">
        <v>195</v>
      </c>
      <c r="H165" s="38" t="s">
        <v>45</v>
      </c>
      <c r="I165" s="38" t="s">
        <v>45</v>
      </c>
      <c r="J165" s="155">
        <v>45056</v>
      </c>
      <c r="K165" s="155">
        <v>44992</v>
      </c>
      <c r="L165" s="35">
        <v>2655</v>
      </c>
      <c r="M165" s="80">
        <v>7670</v>
      </c>
      <c r="N165" s="287">
        <v>852.11</v>
      </c>
      <c r="O165" s="287">
        <f t="shared" si="1"/>
        <v>6817.89</v>
      </c>
      <c r="P165" s="289"/>
      <c r="Q165" s="289"/>
    </row>
    <row r="166" spans="1:15" ht="15">
      <c r="A166" s="134" t="s">
        <v>383</v>
      </c>
      <c r="B166" s="134" t="s">
        <v>108</v>
      </c>
      <c r="C166" s="35" t="s">
        <v>425</v>
      </c>
      <c r="D166" s="35">
        <v>3791</v>
      </c>
      <c r="E166" s="35" t="s">
        <v>195</v>
      </c>
      <c r="F166" s="35" t="s">
        <v>52</v>
      </c>
      <c r="G166" s="35" t="s">
        <v>195</v>
      </c>
      <c r="H166" s="38" t="s">
        <v>45</v>
      </c>
      <c r="I166" s="38" t="s">
        <v>45</v>
      </c>
      <c r="J166" s="155">
        <v>45056</v>
      </c>
      <c r="K166" s="155">
        <v>44992</v>
      </c>
      <c r="L166" s="35">
        <v>2655</v>
      </c>
      <c r="M166" s="80">
        <v>7670</v>
      </c>
      <c r="N166" s="287">
        <v>852.11</v>
      </c>
      <c r="O166" s="287">
        <f t="shared" si="1"/>
        <v>6817.89</v>
      </c>
    </row>
    <row r="167" spans="1:15" ht="15">
      <c r="A167" s="134" t="s">
        <v>383</v>
      </c>
      <c r="B167" s="134" t="s">
        <v>108</v>
      </c>
      <c r="C167" s="35" t="s">
        <v>425</v>
      </c>
      <c r="D167" s="35">
        <v>3792</v>
      </c>
      <c r="E167" s="35" t="s">
        <v>195</v>
      </c>
      <c r="F167" s="35" t="s">
        <v>52</v>
      </c>
      <c r="G167" s="35" t="s">
        <v>195</v>
      </c>
      <c r="H167" s="38" t="s">
        <v>45</v>
      </c>
      <c r="I167" s="38" t="s">
        <v>45</v>
      </c>
      <c r="J167" s="155">
        <v>45056</v>
      </c>
      <c r="K167" s="155">
        <v>44992</v>
      </c>
      <c r="L167" s="35">
        <v>2655</v>
      </c>
      <c r="M167" s="80">
        <v>7670</v>
      </c>
      <c r="N167" s="287">
        <v>852.11</v>
      </c>
      <c r="O167" s="287">
        <f t="shared" si="1"/>
        <v>6817.89</v>
      </c>
    </row>
    <row r="168" spans="1:15" ht="15">
      <c r="A168" s="134" t="s">
        <v>383</v>
      </c>
      <c r="B168" s="134" t="s">
        <v>108</v>
      </c>
      <c r="C168" s="35" t="s">
        <v>425</v>
      </c>
      <c r="D168" s="35">
        <v>3793</v>
      </c>
      <c r="E168" s="35" t="s">
        <v>195</v>
      </c>
      <c r="F168" s="35" t="s">
        <v>52</v>
      </c>
      <c r="G168" s="35" t="s">
        <v>195</v>
      </c>
      <c r="H168" s="38" t="s">
        <v>45</v>
      </c>
      <c r="I168" s="38" t="s">
        <v>45</v>
      </c>
      <c r="J168" s="155">
        <v>45056</v>
      </c>
      <c r="K168" s="155">
        <v>44992</v>
      </c>
      <c r="L168" s="35">
        <v>2655</v>
      </c>
      <c r="M168" s="80">
        <v>7670</v>
      </c>
      <c r="N168" s="287">
        <v>852.11</v>
      </c>
      <c r="O168" s="287">
        <f t="shared" si="1"/>
        <v>6817.89</v>
      </c>
    </row>
    <row r="169" spans="1:15" ht="15">
      <c r="A169" s="134" t="s">
        <v>383</v>
      </c>
      <c r="B169" s="134" t="s">
        <v>108</v>
      </c>
      <c r="C169" s="35" t="s">
        <v>425</v>
      </c>
      <c r="D169" s="35">
        <v>3794</v>
      </c>
      <c r="E169" s="35" t="s">
        <v>195</v>
      </c>
      <c r="F169" s="35" t="s">
        <v>52</v>
      </c>
      <c r="G169" s="35" t="s">
        <v>195</v>
      </c>
      <c r="H169" s="38" t="s">
        <v>45</v>
      </c>
      <c r="I169" s="38" t="s">
        <v>45</v>
      </c>
      <c r="J169" s="155">
        <v>45056</v>
      </c>
      <c r="K169" s="155">
        <v>44992</v>
      </c>
      <c r="L169" s="35">
        <v>2655</v>
      </c>
      <c r="M169" s="80">
        <v>7670</v>
      </c>
      <c r="N169" s="287">
        <v>852.11</v>
      </c>
      <c r="O169" s="287">
        <f t="shared" si="1"/>
        <v>6817.89</v>
      </c>
    </row>
    <row r="170" spans="1:15" ht="15">
      <c r="A170" s="134" t="s">
        <v>383</v>
      </c>
      <c r="B170" s="134" t="s">
        <v>108</v>
      </c>
      <c r="C170" s="35" t="s">
        <v>425</v>
      </c>
      <c r="D170" s="35">
        <v>3795</v>
      </c>
      <c r="E170" s="35" t="s">
        <v>195</v>
      </c>
      <c r="F170" s="35" t="s">
        <v>52</v>
      </c>
      <c r="G170" s="35" t="s">
        <v>195</v>
      </c>
      <c r="H170" s="38" t="s">
        <v>45</v>
      </c>
      <c r="I170" s="38" t="s">
        <v>45</v>
      </c>
      <c r="J170" s="155">
        <v>45056</v>
      </c>
      <c r="K170" s="155">
        <v>44992</v>
      </c>
      <c r="L170" s="35">
        <v>2655</v>
      </c>
      <c r="M170" s="80">
        <v>7670</v>
      </c>
      <c r="N170" s="287">
        <v>852.11</v>
      </c>
      <c r="O170" s="287">
        <f t="shared" si="1"/>
        <v>6817.89</v>
      </c>
    </row>
    <row r="171" spans="1:15" ht="15">
      <c r="A171" s="134" t="s">
        <v>383</v>
      </c>
      <c r="B171" s="134" t="s">
        <v>108</v>
      </c>
      <c r="C171" s="35" t="s">
        <v>425</v>
      </c>
      <c r="D171" s="35">
        <v>3796</v>
      </c>
      <c r="E171" s="35" t="s">
        <v>195</v>
      </c>
      <c r="F171" s="35" t="s">
        <v>52</v>
      </c>
      <c r="G171" s="35" t="s">
        <v>195</v>
      </c>
      <c r="H171" s="38" t="s">
        <v>45</v>
      </c>
      <c r="I171" s="38" t="s">
        <v>45</v>
      </c>
      <c r="J171" s="155">
        <v>45056</v>
      </c>
      <c r="K171" s="155">
        <v>44992</v>
      </c>
      <c r="L171" s="35">
        <v>2655</v>
      </c>
      <c r="M171" s="80">
        <v>7670</v>
      </c>
      <c r="N171" s="287">
        <v>852.11</v>
      </c>
      <c r="O171" s="287">
        <f t="shared" si="1"/>
        <v>6817.89</v>
      </c>
    </row>
    <row r="172" spans="1:15" ht="15">
      <c r="A172" s="134" t="s">
        <v>383</v>
      </c>
      <c r="B172" s="134" t="s">
        <v>108</v>
      </c>
      <c r="C172" s="35" t="s">
        <v>425</v>
      </c>
      <c r="D172" s="35">
        <v>3797</v>
      </c>
      <c r="E172" s="35" t="s">
        <v>195</v>
      </c>
      <c r="F172" s="35" t="s">
        <v>52</v>
      </c>
      <c r="G172" s="35" t="s">
        <v>195</v>
      </c>
      <c r="H172" s="38" t="s">
        <v>45</v>
      </c>
      <c r="I172" s="38" t="s">
        <v>45</v>
      </c>
      <c r="J172" s="155">
        <v>45056</v>
      </c>
      <c r="K172" s="155">
        <v>44992</v>
      </c>
      <c r="L172" s="35">
        <v>2655</v>
      </c>
      <c r="M172" s="80">
        <v>7670</v>
      </c>
      <c r="N172" s="287">
        <v>852.11</v>
      </c>
      <c r="O172" s="287">
        <f t="shared" si="1"/>
        <v>6817.89</v>
      </c>
    </row>
    <row r="173" spans="1:15" ht="15">
      <c r="A173" s="134" t="s">
        <v>383</v>
      </c>
      <c r="B173" s="134" t="s">
        <v>108</v>
      </c>
      <c r="C173" s="35" t="s">
        <v>425</v>
      </c>
      <c r="D173" s="35">
        <v>3798</v>
      </c>
      <c r="E173" s="35" t="s">
        <v>195</v>
      </c>
      <c r="F173" s="35" t="s">
        <v>52</v>
      </c>
      <c r="G173" s="35" t="s">
        <v>195</v>
      </c>
      <c r="H173" s="38" t="s">
        <v>45</v>
      </c>
      <c r="I173" s="38" t="s">
        <v>45</v>
      </c>
      <c r="J173" s="155">
        <v>45056</v>
      </c>
      <c r="K173" s="155">
        <v>44992</v>
      </c>
      <c r="L173" s="35">
        <v>2655</v>
      </c>
      <c r="M173" s="80">
        <v>7670</v>
      </c>
      <c r="N173" s="287">
        <v>852.11</v>
      </c>
      <c r="O173" s="287">
        <f t="shared" si="1"/>
        <v>6817.89</v>
      </c>
    </row>
    <row r="174" spans="1:15" ht="15">
      <c r="A174" s="134" t="s">
        <v>383</v>
      </c>
      <c r="B174" s="134" t="s">
        <v>108</v>
      </c>
      <c r="C174" s="35" t="s">
        <v>425</v>
      </c>
      <c r="D174" s="35">
        <v>3799</v>
      </c>
      <c r="E174" s="35" t="s">
        <v>195</v>
      </c>
      <c r="F174" s="35" t="s">
        <v>52</v>
      </c>
      <c r="G174" s="35" t="s">
        <v>195</v>
      </c>
      <c r="H174" s="38" t="s">
        <v>45</v>
      </c>
      <c r="I174" s="38" t="s">
        <v>45</v>
      </c>
      <c r="J174" s="155">
        <v>45056</v>
      </c>
      <c r="K174" s="155">
        <v>44992</v>
      </c>
      <c r="L174" s="35">
        <v>2655</v>
      </c>
      <c r="M174" s="80">
        <v>7670</v>
      </c>
      <c r="N174" s="287">
        <v>852.11</v>
      </c>
      <c r="O174" s="287">
        <f t="shared" si="1"/>
        <v>6817.89</v>
      </c>
    </row>
    <row r="175" spans="1:15" ht="15">
      <c r="A175" s="134" t="s">
        <v>383</v>
      </c>
      <c r="B175" s="134" t="s">
        <v>108</v>
      </c>
      <c r="C175" s="35" t="s">
        <v>425</v>
      </c>
      <c r="D175" s="35">
        <v>3800</v>
      </c>
      <c r="E175" s="35" t="s">
        <v>195</v>
      </c>
      <c r="F175" s="35" t="s">
        <v>52</v>
      </c>
      <c r="G175" s="35" t="s">
        <v>195</v>
      </c>
      <c r="H175" s="38" t="s">
        <v>45</v>
      </c>
      <c r="I175" s="38" t="s">
        <v>45</v>
      </c>
      <c r="J175" s="155">
        <v>45056</v>
      </c>
      <c r="K175" s="155">
        <v>44992</v>
      </c>
      <c r="L175" s="35">
        <v>2655</v>
      </c>
      <c r="M175" s="80">
        <v>7670</v>
      </c>
      <c r="N175" s="287">
        <v>852.11</v>
      </c>
      <c r="O175" s="287">
        <f t="shared" si="1"/>
        <v>6817.89</v>
      </c>
    </row>
    <row r="176" spans="1:15" ht="15">
      <c r="A176" s="134" t="s">
        <v>383</v>
      </c>
      <c r="B176" s="134" t="s">
        <v>108</v>
      </c>
      <c r="C176" s="35" t="s">
        <v>425</v>
      </c>
      <c r="D176" s="25">
        <v>3801</v>
      </c>
      <c r="E176" s="35" t="s">
        <v>195</v>
      </c>
      <c r="F176" s="35" t="s">
        <v>52</v>
      </c>
      <c r="G176" s="35" t="s">
        <v>195</v>
      </c>
      <c r="H176" s="18" t="s">
        <v>45</v>
      </c>
      <c r="I176" s="18" t="s">
        <v>45</v>
      </c>
      <c r="J176" s="155">
        <v>45056</v>
      </c>
      <c r="K176" s="155">
        <v>44992</v>
      </c>
      <c r="L176" s="35">
        <v>2655</v>
      </c>
      <c r="M176" s="80">
        <v>7670</v>
      </c>
      <c r="N176" s="287">
        <v>852.11</v>
      </c>
      <c r="O176" s="287">
        <f t="shared" si="1"/>
        <v>6817.89</v>
      </c>
    </row>
    <row r="177" spans="1:15" ht="15">
      <c r="A177" s="134" t="s">
        <v>383</v>
      </c>
      <c r="B177" s="134" t="s">
        <v>108</v>
      </c>
      <c r="C177" s="35" t="s">
        <v>425</v>
      </c>
      <c r="D177" s="25">
        <v>3802</v>
      </c>
      <c r="E177" s="35" t="s">
        <v>195</v>
      </c>
      <c r="F177" s="35" t="s">
        <v>52</v>
      </c>
      <c r="G177" s="35" t="s">
        <v>195</v>
      </c>
      <c r="H177" s="18" t="s">
        <v>45</v>
      </c>
      <c r="I177" s="18" t="s">
        <v>45</v>
      </c>
      <c r="J177" s="155">
        <v>45056</v>
      </c>
      <c r="K177" s="155">
        <v>44992</v>
      </c>
      <c r="L177" s="35">
        <v>2655</v>
      </c>
      <c r="M177" s="80">
        <v>7670</v>
      </c>
      <c r="N177" s="287">
        <v>852.11</v>
      </c>
      <c r="O177" s="287">
        <f t="shared" si="1"/>
        <v>6817.89</v>
      </c>
    </row>
    <row r="178" spans="1:15" ht="15">
      <c r="A178" s="134" t="s">
        <v>383</v>
      </c>
      <c r="B178" s="134" t="s">
        <v>108</v>
      </c>
      <c r="C178" s="35" t="s">
        <v>425</v>
      </c>
      <c r="D178" s="18">
        <v>3803</v>
      </c>
      <c r="E178" s="35" t="s">
        <v>195</v>
      </c>
      <c r="F178" s="35" t="s">
        <v>52</v>
      </c>
      <c r="G178" s="35" t="s">
        <v>195</v>
      </c>
      <c r="H178" s="18" t="s">
        <v>45</v>
      </c>
      <c r="I178" s="18" t="s">
        <v>45</v>
      </c>
      <c r="J178" s="155">
        <v>45056</v>
      </c>
      <c r="K178" s="155">
        <v>44992</v>
      </c>
      <c r="L178" s="35">
        <v>2655</v>
      </c>
      <c r="M178" s="80">
        <v>7670</v>
      </c>
      <c r="N178" s="287">
        <v>852.11</v>
      </c>
      <c r="O178" s="287">
        <f t="shared" si="1"/>
        <v>6817.89</v>
      </c>
    </row>
    <row r="179" spans="1:15" ht="15">
      <c r="A179" s="151" t="s">
        <v>385</v>
      </c>
      <c r="B179" s="134" t="s">
        <v>108</v>
      </c>
      <c r="C179" s="35" t="s">
        <v>425</v>
      </c>
      <c r="D179" s="18">
        <v>3804</v>
      </c>
      <c r="E179" s="35" t="s">
        <v>195</v>
      </c>
      <c r="F179" s="35" t="s">
        <v>52</v>
      </c>
      <c r="G179" s="35" t="s">
        <v>195</v>
      </c>
      <c r="H179" s="18" t="s">
        <v>45</v>
      </c>
      <c r="I179" s="18" t="s">
        <v>45</v>
      </c>
      <c r="J179" s="155">
        <v>45056</v>
      </c>
      <c r="K179" s="155">
        <v>44992</v>
      </c>
      <c r="L179" s="35">
        <v>2655</v>
      </c>
      <c r="M179" s="80">
        <v>7670</v>
      </c>
      <c r="N179" s="287">
        <v>852.11</v>
      </c>
      <c r="O179" s="287">
        <f t="shared" si="1"/>
        <v>6817.89</v>
      </c>
    </row>
    <row r="180" spans="1:15" ht="15">
      <c r="A180" s="151" t="s">
        <v>383</v>
      </c>
      <c r="B180" s="134" t="s">
        <v>108</v>
      </c>
      <c r="C180" s="35" t="s">
        <v>425</v>
      </c>
      <c r="D180" s="18">
        <v>3805</v>
      </c>
      <c r="E180" s="35" t="s">
        <v>195</v>
      </c>
      <c r="F180" s="35" t="s">
        <v>52</v>
      </c>
      <c r="G180" s="35" t="s">
        <v>195</v>
      </c>
      <c r="H180" s="18" t="s">
        <v>45</v>
      </c>
      <c r="I180" s="18" t="s">
        <v>45</v>
      </c>
      <c r="J180" s="155">
        <v>45056</v>
      </c>
      <c r="K180" s="155">
        <v>44992</v>
      </c>
      <c r="L180" s="35">
        <v>2655</v>
      </c>
      <c r="M180" s="80">
        <v>7670</v>
      </c>
      <c r="N180" s="287">
        <v>852.11</v>
      </c>
      <c r="O180" s="287">
        <f t="shared" si="1"/>
        <v>6817.89</v>
      </c>
    </row>
    <row r="181" spans="1:15" ht="15">
      <c r="A181" s="151" t="s">
        <v>383</v>
      </c>
      <c r="B181" s="134" t="s">
        <v>108</v>
      </c>
      <c r="C181" s="35" t="s">
        <v>425</v>
      </c>
      <c r="D181" s="18">
        <v>3806</v>
      </c>
      <c r="E181" s="35" t="s">
        <v>195</v>
      </c>
      <c r="F181" s="35" t="s">
        <v>52</v>
      </c>
      <c r="G181" s="35" t="s">
        <v>195</v>
      </c>
      <c r="H181" s="18" t="s">
        <v>45</v>
      </c>
      <c r="I181" s="18" t="s">
        <v>45</v>
      </c>
      <c r="J181" s="155">
        <v>45056</v>
      </c>
      <c r="K181" s="155">
        <v>44992</v>
      </c>
      <c r="L181" s="35">
        <v>2655</v>
      </c>
      <c r="M181" s="80">
        <v>7670</v>
      </c>
      <c r="N181" s="287">
        <v>852.11</v>
      </c>
      <c r="O181" s="287">
        <f t="shared" si="1"/>
        <v>6817.89</v>
      </c>
    </row>
    <row r="182" spans="1:15" ht="15">
      <c r="A182" s="151" t="s">
        <v>386</v>
      </c>
      <c r="B182" s="134" t="s">
        <v>108</v>
      </c>
      <c r="C182" s="35" t="s">
        <v>425</v>
      </c>
      <c r="D182" s="25">
        <v>3807</v>
      </c>
      <c r="E182" s="35" t="s">
        <v>195</v>
      </c>
      <c r="F182" s="35" t="s">
        <v>52</v>
      </c>
      <c r="G182" s="35" t="s">
        <v>195</v>
      </c>
      <c r="H182" s="18" t="s">
        <v>45</v>
      </c>
      <c r="I182" s="18" t="s">
        <v>45</v>
      </c>
      <c r="J182" s="155">
        <v>45056</v>
      </c>
      <c r="K182" s="155">
        <v>44992</v>
      </c>
      <c r="L182" s="35">
        <v>2655</v>
      </c>
      <c r="M182" s="80">
        <v>7670</v>
      </c>
      <c r="N182" s="287">
        <v>852.11</v>
      </c>
      <c r="O182" s="287">
        <f t="shared" si="1"/>
        <v>6817.89</v>
      </c>
    </row>
    <row r="183" spans="1:15" ht="15">
      <c r="A183" s="151" t="s">
        <v>383</v>
      </c>
      <c r="B183" s="134" t="s">
        <v>108</v>
      </c>
      <c r="C183" s="35" t="s">
        <v>425</v>
      </c>
      <c r="D183" s="25">
        <v>3808</v>
      </c>
      <c r="E183" s="35" t="s">
        <v>195</v>
      </c>
      <c r="F183" s="35" t="s">
        <v>52</v>
      </c>
      <c r="G183" s="35" t="s">
        <v>195</v>
      </c>
      <c r="H183" s="18" t="s">
        <v>45</v>
      </c>
      <c r="I183" s="18" t="s">
        <v>45</v>
      </c>
      <c r="J183" s="155">
        <v>45056</v>
      </c>
      <c r="K183" s="155">
        <v>44992</v>
      </c>
      <c r="L183" s="35">
        <v>2655</v>
      </c>
      <c r="M183" s="80">
        <v>7670</v>
      </c>
      <c r="N183" s="287">
        <v>852.11</v>
      </c>
      <c r="O183" s="287">
        <f t="shared" si="1"/>
        <v>6817.89</v>
      </c>
    </row>
    <row r="184" spans="1:15" ht="15">
      <c r="A184" s="151" t="s">
        <v>383</v>
      </c>
      <c r="B184" s="134" t="s">
        <v>108</v>
      </c>
      <c r="C184" s="35" t="s">
        <v>425</v>
      </c>
      <c r="D184" s="25">
        <v>3809</v>
      </c>
      <c r="E184" s="35" t="s">
        <v>195</v>
      </c>
      <c r="F184" s="35" t="s">
        <v>52</v>
      </c>
      <c r="G184" s="35" t="s">
        <v>195</v>
      </c>
      <c r="H184" s="18" t="s">
        <v>45</v>
      </c>
      <c r="I184" s="18" t="s">
        <v>45</v>
      </c>
      <c r="J184" s="155">
        <v>45056</v>
      </c>
      <c r="K184" s="155">
        <v>44992</v>
      </c>
      <c r="L184" s="35">
        <v>2655</v>
      </c>
      <c r="M184" s="80">
        <v>7670</v>
      </c>
      <c r="N184" s="287">
        <v>852.11</v>
      </c>
      <c r="O184" s="287">
        <f t="shared" si="1"/>
        <v>6817.89</v>
      </c>
    </row>
    <row r="185" spans="1:18" ht="15">
      <c r="A185" s="151" t="s">
        <v>412</v>
      </c>
      <c r="B185" s="134" t="s">
        <v>413</v>
      </c>
      <c r="C185" s="35" t="s">
        <v>425</v>
      </c>
      <c r="D185" s="25">
        <v>3983</v>
      </c>
      <c r="E185" s="35" t="s">
        <v>195</v>
      </c>
      <c r="F185" s="35" t="s">
        <v>153</v>
      </c>
      <c r="G185" s="35" t="s">
        <v>195</v>
      </c>
      <c r="H185" s="18" t="s">
        <v>45</v>
      </c>
      <c r="I185" s="18" t="s">
        <v>45</v>
      </c>
      <c r="J185" s="155">
        <v>45103</v>
      </c>
      <c r="K185" s="155" t="s">
        <v>411</v>
      </c>
      <c r="L185" s="35">
        <v>2655</v>
      </c>
      <c r="M185" s="39">
        <v>27237.1</v>
      </c>
      <c r="N185" s="61">
        <v>680.9</v>
      </c>
      <c r="O185" s="287">
        <f t="shared" si="1"/>
        <v>26556.199999999997</v>
      </c>
      <c r="P185" s="132"/>
      <c r="Q185" s="132"/>
      <c r="R185">
        <v>6</v>
      </c>
    </row>
    <row r="186" spans="1:15" ht="15">
      <c r="A186" s="151" t="s">
        <v>54</v>
      </c>
      <c r="B186" s="134" t="s">
        <v>413</v>
      </c>
      <c r="C186" s="35" t="s">
        <v>425</v>
      </c>
      <c r="D186" s="25">
        <v>3984</v>
      </c>
      <c r="E186" s="35" t="s">
        <v>195</v>
      </c>
      <c r="F186" s="35" t="s">
        <v>153</v>
      </c>
      <c r="G186" s="35" t="s">
        <v>195</v>
      </c>
      <c r="H186" s="18" t="s">
        <v>45</v>
      </c>
      <c r="I186" s="18" t="s">
        <v>45</v>
      </c>
      <c r="J186" s="155">
        <v>45103</v>
      </c>
      <c r="K186" s="155" t="s">
        <v>411</v>
      </c>
      <c r="L186" s="35">
        <v>2655</v>
      </c>
      <c r="M186" s="39">
        <v>27237.1</v>
      </c>
      <c r="N186" s="61">
        <v>680.9</v>
      </c>
      <c r="O186" s="287">
        <f t="shared" si="1"/>
        <v>26556.199999999997</v>
      </c>
    </row>
    <row r="187" spans="1:17" ht="15">
      <c r="A187" s="151" t="s">
        <v>137</v>
      </c>
      <c r="B187" s="134" t="s">
        <v>417</v>
      </c>
      <c r="C187" s="35" t="s">
        <v>425</v>
      </c>
      <c r="D187" s="25">
        <v>3985</v>
      </c>
      <c r="E187" s="35" t="s">
        <v>195</v>
      </c>
      <c r="F187" s="35" t="s">
        <v>52</v>
      </c>
      <c r="G187" s="35" t="s">
        <v>195</v>
      </c>
      <c r="H187" s="18" t="s">
        <v>45</v>
      </c>
      <c r="I187" s="18" t="s">
        <v>45</v>
      </c>
      <c r="J187" s="155">
        <v>45114</v>
      </c>
      <c r="K187" s="155">
        <v>45052</v>
      </c>
      <c r="L187" s="35">
        <v>2655</v>
      </c>
      <c r="M187" s="39">
        <v>17407.95</v>
      </c>
      <c r="N187" s="61">
        <v>483.53</v>
      </c>
      <c r="O187" s="287">
        <f t="shared" si="1"/>
        <v>16924.420000000002</v>
      </c>
      <c r="P187" s="132"/>
      <c r="Q187" s="132"/>
    </row>
    <row r="188" spans="1:15" ht="15">
      <c r="A188" s="151" t="s">
        <v>137</v>
      </c>
      <c r="B188" s="134" t="s">
        <v>417</v>
      </c>
      <c r="C188" s="35" t="s">
        <v>425</v>
      </c>
      <c r="D188" s="25">
        <v>3986</v>
      </c>
      <c r="E188" s="35" t="s">
        <v>195</v>
      </c>
      <c r="F188" s="35" t="s">
        <v>52</v>
      </c>
      <c r="G188" s="35" t="s">
        <v>195</v>
      </c>
      <c r="H188" s="18" t="s">
        <v>45</v>
      </c>
      <c r="I188" s="18" t="s">
        <v>45</v>
      </c>
      <c r="J188" s="155">
        <v>45114</v>
      </c>
      <c r="K188" s="155">
        <v>45052</v>
      </c>
      <c r="L188" s="35">
        <v>2655</v>
      </c>
      <c r="M188" s="39">
        <v>17407.95</v>
      </c>
      <c r="N188" s="61">
        <v>483.53</v>
      </c>
      <c r="O188" s="287">
        <f t="shared" si="1"/>
        <v>16924.420000000002</v>
      </c>
    </row>
    <row r="189" spans="1:17" ht="15">
      <c r="A189" s="151" t="s">
        <v>56</v>
      </c>
      <c r="B189" s="134" t="s">
        <v>389</v>
      </c>
      <c r="C189" s="35" t="s">
        <v>425</v>
      </c>
      <c r="D189" s="25">
        <v>3849</v>
      </c>
      <c r="E189" s="35" t="s">
        <v>195</v>
      </c>
      <c r="F189" s="35" t="s">
        <v>390</v>
      </c>
      <c r="G189" s="35" t="s">
        <v>195</v>
      </c>
      <c r="H189" s="18" t="s">
        <v>45</v>
      </c>
      <c r="I189" s="18" t="s">
        <v>45</v>
      </c>
      <c r="J189" s="155">
        <v>45063</v>
      </c>
      <c r="K189" s="155">
        <v>45036</v>
      </c>
      <c r="L189" s="35">
        <v>2662</v>
      </c>
      <c r="M189" s="39">
        <v>1140824</v>
      </c>
      <c r="N189" s="61">
        <v>38027.43</v>
      </c>
      <c r="O189" s="287">
        <f t="shared" si="1"/>
        <v>1102796.57</v>
      </c>
      <c r="P189" s="289"/>
      <c r="Q189" s="289"/>
    </row>
    <row r="190" spans="1:17" ht="15">
      <c r="A190" s="151" t="s">
        <v>391</v>
      </c>
      <c r="B190" s="134" t="s">
        <v>392</v>
      </c>
      <c r="C190" s="35" t="s">
        <v>425</v>
      </c>
      <c r="D190" s="25">
        <v>3850</v>
      </c>
      <c r="E190" s="35" t="s">
        <v>195</v>
      </c>
      <c r="F190" s="35" t="s">
        <v>51</v>
      </c>
      <c r="G190" s="35" t="s">
        <v>195</v>
      </c>
      <c r="H190" s="18" t="s">
        <v>45</v>
      </c>
      <c r="I190" s="18" t="s">
        <v>45</v>
      </c>
      <c r="J190" s="155">
        <v>45063</v>
      </c>
      <c r="K190" s="155">
        <v>45015</v>
      </c>
      <c r="L190" s="35">
        <v>2683</v>
      </c>
      <c r="M190" s="39">
        <v>4218890.75</v>
      </c>
      <c r="N190" s="61">
        <v>210944.49</v>
      </c>
      <c r="O190" s="287">
        <f t="shared" si="1"/>
        <v>4007946.26</v>
      </c>
      <c r="P190" s="132"/>
      <c r="Q190" s="132"/>
    </row>
    <row r="191" spans="1:15" ht="25.5" customHeight="1">
      <c r="A191" s="285"/>
      <c r="B191" s="264"/>
      <c r="C191" s="265"/>
      <c r="D191" s="266"/>
      <c r="E191" s="266"/>
      <c r="F191" s="266"/>
      <c r="G191" s="265"/>
      <c r="H191" s="178"/>
      <c r="I191" s="178"/>
      <c r="J191" s="265"/>
      <c r="K191" s="332"/>
      <c r="L191" s="290"/>
      <c r="M191" s="267">
        <f>SUM(M14:M190)</f>
        <v>12058492.690000016</v>
      </c>
      <c r="N191" s="267">
        <f>SUM(N86:N158)</f>
        <v>192919.9099999998</v>
      </c>
      <c r="O191" s="267">
        <f>SUM(O14:O190)</f>
        <v>11539897.209999993</v>
      </c>
    </row>
    <row r="194" spans="1:11" ht="15.75">
      <c r="A194" s="330" t="s">
        <v>92</v>
      </c>
      <c r="B194" s="1"/>
      <c r="D194" s="330" t="s">
        <v>372</v>
      </c>
      <c r="E194" s="331"/>
      <c r="F194" s="320"/>
      <c r="J194" s="132" t="s">
        <v>423</v>
      </c>
      <c r="K194" s="132"/>
    </row>
    <row r="195" spans="4:5" ht="15.75">
      <c r="D195" s="275"/>
      <c r="E195" s="326"/>
    </row>
    <row r="196" spans="1:12" ht="15.75">
      <c r="A196" s="321" t="s">
        <v>420</v>
      </c>
      <c r="D196" s="322" t="s">
        <v>419</v>
      </c>
      <c r="E196" s="323"/>
      <c r="J196" s="327" t="s">
        <v>424</v>
      </c>
      <c r="K196" s="327"/>
      <c r="L196" s="328"/>
    </row>
    <row r="197" spans="1:13" ht="15.75">
      <c r="A197" s="269" t="s">
        <v>421</v>
      </c>
      <c r="C197" s="325" t="s">
        <v>422</v>
      </c>
      <c r="D197" s="325"/>
      <c r="E197" s="325"/>
      <c r="J197" s="269" t="s">
        <v>370</v>
      </c>
      <c r="K197" s="269"/>
      <c r="L197" s="269"/>
      <c r="M197" s="324"/>
    </row>
  </sheetData>
  <sheetProtection/>
  <mergeCells count="20">
    <mergeCell ref="E11:F11"/>
    <mergeCell ref="G11:H11"/>
    <mergeCell ref="E12:F12"/>
    <mergeCell ref="G12:H12"/>
    <mergeCell ref="C197:E197"/>
    <mergeCell ref="E8:F8"/>
    <mergeCell ref="G8:H8"/>
    <mergeCell ref="E9:F9"/>
    <mergeCell ref="G9:H9"/>
    <mergeCell ref="E10:F10"/>
    <mergeCell ref="G10:H10"/>
    <mergeCell ref="B1:P1"/>
    <mergeCell ref="B2:P2"/>
    <mergeCell ref="B5:C6"/>
    <mergeCell ref="E5:F5"/>
    <mergeCell ref="G5:H5"/>
    <mergeCell ref="E6:F6"/>
    <mergeCell ref="G6:H6"/>
    <mergeCell ref="E7:F7"/>
    <mergeCell ref="G7:H7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4"/>
  <sheetViews>
    <sheetView zoomScalePageLayoutView="0" workbookViewId="0" topLeftCell="A1">
      <selection activeCell="E321" sqref="E321"/>
    </sheetView>
  </sheetViews>
  <sheetFormatPr defaultColWidth="11.421875" defaultRowHeight="15"/>
  <cols>
    <col min="1" max="1" width="27.57421875" style="0" customWidth="1"/>
    <col min="2" max="2" width="30.7109375" style="0" customWidth="1"/>
    <col min="3" max="3" width="9.28125" style="0" customWidth="1"/>
    <col min="5" max="5" width="14.421875" style="0" bestFit="1" customWidth="1"/>
    <col min="6" max="6" width="12.421875" style="0" customWidth="1"/>
    <col min="7" max="7" width="6.7109375" style="0" bestFit="1" customWidth="1"/>
    <col min="8" max="8" width="3.421875" style="0" customWidth="1"/>
    <col min="9" max="10" width="3.00390625" style="0" customWidth="1"/>
    <col min="11" max="11" width="3.140625" style="0" bestFit="1" customWidth="1"/>
    <col min="12" max="12" width="2.8515625" style="0" customWidth="1"/>
    <col min="13" max="14" width="3.140625" style="0" bestFit="1" customWidth="1"/>
    <col min="16" max="16" width="3.7109375" style="0" customWidth="1"/>
    <col min="17" max="17" width="9.28125" style="0" customWidth="1"/>
    <col min="18" max="18" width="2.140625" style="0" customWidth="1"/>
    <col min="19" max="19" width="2.421875" style="0" customWidth="1"/>
    <col min="20" max="20" width="14.140625" style="0" customWidth="1"/>
    <col min="21" max="21" width="9.28125" style="0" customWidth="1"/>
    <col min="22" max="22" width="4.00390625" style="0" customWidth="1"/>
    <col min="23" max="23" width="3.00390625" style="0" customWidth="1"/>
    <col min="24" max="24" width="10.7109375" style="0" customWidth="1"/>
  </cols>
  <sheetData>
    <row r="1" spans="2:25" ht="33.75">
      <c r="B1" s="303">
        <f>+Y8+B1:Y30+B1:Y34+B1:Y38+Y8+B1:Y30+B1:Y41+B1:Y44+Y8+B1+B1:Y68</f>
        <v>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2:25" ht="23.25">
      <c r="B2" s="304" t="s">
        <v>376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2:25" ht="23.25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</row>
    <row r="4" spans="2:25" ht="24" thickBot="1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2:17" ht="15.75">
      <c r="B5" s="305" t="s">
        <v>377</v>
      </c>
      <c r="C5" s="306"/>
      <c r="D5" s="3"/>
      <c r="E5" s="309" t="s">
        <v>1</v>
      </c>
      <c r="F5" s="309"/>
      <c r="G5" s="299" t="s">
        <v>2</v>
      </c>
      <c r="H5" s="299"/>
      <c r="I5" s="3"/>
      <c r="J5" s="4"/>
      <c r="K5" s="3"/>
      <c r="L5" s="3"/>
      <c r="M5" s="3"/>
      <c r="N5" s="3"/>
      <c r="O5" s="3"/>
      <c r="P5" s="3"/>
      <c r="Q5" s="3"/>
    </row>
    <row r="6" spans="2:17" ht="16.5" thickBot="1">
      <c r="B6" s="307"/>
      <c r="C6" s="308"/>
      <c r="D6" s="9"/>
      <c r="E6" s="298" t="s">
        <v>6</v>
      </c>
      <c r="F6" s="298"/>
      <c r="G6" s="299">
        <v>14</v>
      </c>
      <c r="H6" s="299"/>
      <c r="I6" s="3"/>
      <c r="J6" s="3"/>
      <c r="K6" s="3"/>
      <c r="L6" s="3"/>
      <c r="M6" s="3"/>
      <c r="N6" s="3"/>
      <c r="O6" s="3"/>
      <c r="P6" s="3"/>
      <c r="Q6" s="3"/>
    </row>
    <row r="7" spans="2:17" ht="15.75">
      <c r="B7" s="7" t="s">
        <v>4</v>
      </c>
      <c r="C7" s="8"/>
      <c r="D7" s="9"/>
      <c r="E7" s="298" t="s">
        <v>9</v>
      </c>
      <c r="F7" s="298"/>
      <c r="G7" s="299" t="s">
        <v>10</v>
      </c>
      <c r="H7" s="299"/>
      <c r="I7" s="3"/>
      <c r="J7" s="3"/>
      <c r="K7" s="3"/>
      <c r="L7" s="3"/>
      <c r="M7" s="3"/>
      <c r="N7" s="3"/>
      <c r="O7" s="3"/>
      <c r="P7" s="3"/>
      <c r="Q7" s="3"/>
    </row>
    <row r="8" spans="2:17" ht="15.75">
      <c r="B8" s="10" t="s">
        <v>7</v>
      </c>
      <c r="C8" s="3"/>
      <c r="D8" s="9"/>
      <c r="E8" s="298" t="s">
        <v>11</v>
      </c>
      <c r="F8" s="298"/>
      <c r="G8" s="299" t="s">
        <v>10</v>
      </c>
      <c r="H8" s="299"/>
      <c r="I8" s="3"/>
      <c r="J8" s="3"/>
      <c r="K8" s="3"/>
      <c r="L8" s="3"/>
      <c r="M8" s="3"/>
      <c r="N8" s="3"/>
      <c r="O8" s="3"/>
      <c r="P8" s="3"/>
      <c r="Q8" s="3"/>
    </row>
    <row r="9" spans="2:17" ht="15.75">
      <c r="B9" s="10" t="s">
        <v>7</v>
      </c>
      <c r="C9" s="3"/>
      <c r="D9" s="9"/>
      <c r="E9" s="298" t="s">
        <v>13</v>
      </c>
      <c r="F9" s="298"/>
      <c r="G9" s="299" t="s">
        <v>14</v>
      </c>
      <c r="H9" s="299"/>
      <c r="I9" s="3"/>
      <c r="J9" s="3"/>
      <c r="K9" s="3"/>
      <c r="L9" s="3"/>
      <c r="M9" s="3"/>
      <c r="N9" s="3"/>
      <c r="O9" s="3"/>
      <c r="P9" s="3"/>
      <c r="Q9" s="3"/>
    </row>
    <row r="10" spans="2:17" ht="15.75">
      <c r="B10" s="10" t="s">
        <v>12</v>
      </c>
      <c r="C10" s="3"/>
      <c r="D10" s="9"/>
      <c r="E10" s="298" t="s">
        <v>15</v>
      </c>
      <c r="F10" s="298"/>
      <c r="G10" s="299" t="s">
        <v>16</v>
      </c>
      <c r="H10" s="299"/>
      <c r="I10" s="3"/>
      <c r="J10" s="3"/>
      <c r="K10" s="3"/>
      <c r="L10" s="3"/>
      <c r="M10" s="3"/>
      <c r="N10" s="3"/>
      <c r="O10" s="3"/>
      <c r="P10" s="3"/>
      <c r="Q10" s="3"/>
    </row>
    <row r="11" spans="2:17" ht="15.75">
      <c r="B11" s="3"/>
      <c r="C11" s="3"/>
      <c r="D11" s="9"/>
      <c r="E11" s="298" t="s">
        <v>17</v>
      </c>
      <c r="F11" s="298"/>
      <c r="G11" s="299" t="s">
        <v>18</v>
      </c>
      <c r="H11" s="299"/>
      <c r="I11" s="3"/>
      <c r="J11" s="3"/>
      <c r="K11" s="3"/>
      <c r="L11" s="3"/>
      <c r="M11" s="3"/>
      <c r="N11" s="3"/>
      <c r="O11" s="3"/>
      <c r="P11" s="3"/>
      <c r="Q11" s="3"/>
    </row>
    <row r="12" spans="2:25" ht="19.5" thickBot="1">
      <c r="B12" s="3"/>
      <c r="C12" s="3"/>
      <c r="D12" s="9"/>
      <c r="E12" s="298" t="s">
        <v>19</v>
      </c>
      <c r="F12" s="298"/>
      <c r="G12" s="299" t="s">
        <v>20</v>
      </c>
      <c r="H12" s="299"/>
      <c r="I12" s="3"/>
      <c r="J12" s="3"/>
      <c r="K12" s="3"/>
      <c r="L12" s="3"/>
      <c r="M12" s="3"/>
      <c r="N12" s="3"/>
      <c r="O12" s="3"/>
      <c r="P12" s="3"/>
      <c r="Q12" s="3"/>
      <c r="Y12" s="121"/>
    </row>
    <row r="13" spans="1:24" ht="45.75" thickBot="1">
      <c r="A13" s="284" t="s">
        <v>378</v>
      </c>
      <c r="B13" s="283" t="s">
        <v>22</v>
      </c>
      <c r="C13" s="146" t="s">
        <v>23</v>
      </c>
      <c r="D13" s="147" t="s">
        <v>24</v>
      </c>
      <c r="E13" s="146" t="s">
        <v>25</v>
      </c>
      <c r="F13" s="147" t="s">
        <v>50</v>
      </c>
      <c r="G13" s="146" t="s">
        <v>27</v>
      </c>
      <c r="H13" s="148" t="s">
        <v>28</v>
      </c>
      <c r="I13" s="148" t="s">
        <v>29</v>
      </c>
      <c r="J13" s="148" t="s">
        <v>30</v>
      </c>
      <c r="K13" s="148" t="s">
        <v>31</v>
      </c>
      <c r="L13" s="148" t="s">
        <v>32</v>
      </c>
      <c r="M13" s="148" t="s">
        <v>33</v>
      </c>
      <c r="N13" s="148" t="s">
        <v>34</v>
      </c>
      <c r="O13" s="146" t="s">
        <v>35</v>
      </c>
      <c r="P13" s="148" t="s">
        <v>36</v>
      </c>
      <c r="Q13" s="148" t="s">
        <v>37</v>
      </c>
      <c r="R13" s="148" t="s">
        <v>38</v>
      </c>
      <c r="S13" s="148" t="s">
        <v>39</v>
      </c>
      <c r="T13" s="149" t="s">
        <v>40</v>
      </c>
      <c r="U13" s="146" t="s">
        <v>41</v>
      </c>
      <c r="V13" s="146" t="s">
        <v>42</v>
      </c>
      <c r="W13" s="150" t="s">
        <v>43</v>
      </c>
      <c r="X13" s="149" t="s">
        <v>44</v>
      </c>
    </row>
    <row r="14" spans="1:24" ht="15">
      <c r="A14" s="134" t="s">
        <v>117</v>
      </c>
      <c r="B14" s="134" t="s">
        <v>194</v>
      </c>
      <c r="C14" s="35"/>
      <c r="D14" s="35">
        <v>3163</v>
      </c>
      <c r="E14" s="35" t="s">
        <v>195</v>
      </c>
      <c r="F14" s="35" t="s">
        <v>196</v>
      </c>
      <c r="G14" s="35"/>
      <c r="H14" s="18" t="s">
        <v>45</v>
      </c>
      <c r="I14" s="18" t="s">
        <v>45</v>
      </c>
      <c r="J14" s="92"/>
      <c r="K14" s="92"/>
      <c r="L14" s="92"/>
      <c r="M14" s="92"/>
      <c r="N14" s="92"/>
      <c r="O14" s="155">
        <v>44356</v>
      </c>
      <c r="P14" s="92"/>
      <c r="Q14" s="38">
        <v>2611</v>
      </c>
      <c r="R14" s="92"/>
      <c r="S14" s="92"/>
      <c r="T14" s="93">
        <v>7652.89</v>
      </c>
      <c r="U14" s="35"/>
      <c r="V14" s="35"/>
      <c r="W14" s="35"/>
      <c r="X14" s="80">
        <f aca="true" t="shared" si="0" ref="X14:X77">T14-U14</f>
        <v>7652.89</v>
      </c>
    </row>
    <row r="15" spans="1:24" ht="15">
      <c r="A15" s="134" t="s">
        <v>117</v>
      </c>
      <c r="B15" s="134" t="s">
        <v>194</v>
      </c>
      <c r="C15" s="35"/>
      <c r="D15" s="35">
        <v>3164</v>
      </c>
      <c r="E15" s="35" t="s">
        <v>195</v>
      </c>
      <c r="F15" s="35" t="s">
        <v>196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55">
        <v>44356</v>
      </c>
      <c r="P15" s="92"/>
      <c r="Q15" s="38">
        <v>2611</v>
      </c>
      <c r="R15" s="92"/>
      <c r="S15" s="92"/>
      <c r="T15" s="93">
        <v>7652.89</v>
      </c>
      <c r="U15" s="35"/>
      <c r="V15" s="35"/>
      <c r="W15" s="35"/>
      <c r="X15" s="80">
        <f t="shared" si="0"/>
        <v>7652.89</v>
      </c>
    </row>
    <row r="16" spans="1:24" ht="15">
      <c r="A16" s="134" t="s">
        <v>197</v>
      </c>
      <c r="B16" s="45" t="s">
        <v>198</v>
      </c>
      <c r="C16" s="35"/>
      <c r="D16" s="35">
        <v>3165</v>
      </c>
      <c r="E16" s="35" t="s">
        <v>195</v>
      </c>
      <c r="F16" s="35" t="s">
        <v>127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55">
        <v>44356</v>
      </c>
      <c r="P16" s="92"/>
      <c r="Q16" s="38">
        <v>2611</v>
      </c>
      <c r="R16" s="92"/>
      <c r="S16" s="92"/>
      <c r="T16" s="93">
        <v>2493.73</v>
      </c>
      <c r="U16" s="35"/>
      <c r="V16" s="35"/>
      <c r="W16" s="35"/>
      <c r="X16" s="80">
        <f t="shared" si="0"/>
        <v>2493.73</v>
      </c>
    </row>
    <row r="17" spans="1:24" ht="15">
      <c r="A17" s="134" t="s">
        <v>197</v>
      </c>
      <c r="B17" s="45" t="s">
        <v>198</v>
      </c>
      <c r="C17" s="35"/>
      <c r="D17" s="35">
        <v>3166</v>
      </c>
      <c r="E17" s="35" t="s">
        <v>195</v>
      </c>
      <c r="F17" s="35" t="s">
        <v>127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55">
        <v>44356</v>
      </c>
      <c r="P17" s="92"/>
      <c r="Q17" s="38">
        <v>2611</v>
      </c>
      <c r="R17" s="92"/>
      <c r="S17" s="92"/>
      <c r="T17" s="93">
        <v>2493.73</v>
      </c>
      <c r="U17" s="35"/>
      <c r="V17" s="35"/>
      <c r="W17" s="35"/>
      <c r="X17" s="80">
        <f t="shared" si="0"/>
        <v>2493.73</v>
      </c>
    </row>
    <row r="18" spans="1:24" ht="15">
      <c r="A18" s="134" t="s">
        <v>200</v>
      </c>
      <c r="B18" s="172" t="s">
        <v>201</v>
      </c>
      <c r="C18" s="35"/>
      <c r="D18" s="35">
        <v>3167</v>
      </c>
      <c r="E18" s="35" t="s">
        <v>195</v>
      </c>
      <c r="F18" s="35" t="s">
        <v>52</v>
      </c>
      <c r="G18" s="35"/>
      <c r="H18" s="18" t="s">
        <v>45</v>
      </c>
      <c r="I18" s="18" t="s">
        <v>45</v>
      </c>
      <c r="J18" s="92"/>
      <c r="K18" s="92"/>
      <c r="L18" s="92"/>
      <c r="M18" s="92"/>
      <c r="N18" s="92"/>
      <c r="O18" s="155">
        <v>44363</v>
      </c>
      <c r="P18" s="92"/>
      <c r="Q18" s="38">
        <v>2611</v>
      </c>
      <c r="R18" s="92"/>
      <c r="S18" s="92"/>
      <c r="T18" s="93">
        <v>12375.84</v>
      </c>
      <c r="U18" s="35"/>
      <c r="V18" s="35"/>
      <c r="W18" s="35"/>
      <c r="X18" s="80">
        <f t="shared" si="0"/>
        <v>12375.84</v>
      </c>
    </row>
    <row r="19" spans="1:24" ht="15">
      <c r="A19" s="134" t="s">
        <v>200</v>
      </c>
      <c r="B19" s="172" t="s">
        <v>201</v>
      </c>
      <c r="C19" s="17"/>
      <c r="D19" s="18">
        <v>3168</v>
      </c>
      <c r="E19" s="35" t="s">
        <v>195</v>
      </c>
      <c r="F19" s="35" t="s">
        <v>52</v>
      </c>
      <c r="G19" s="19"/>
      <c r="H19" s="18" t="s">
        <v>45</v>
      </c>
      <c r="I19" s="18" t="s">
        <v>45</v>
      </c>
      <c r="J19" s="19"/>
      <c r="K19" s="19"/>
      <c r="L19" s="19"/>
      <c r="M19" s="19"/>
      <c r="N19" s="19"/>
      <c r="O19" s="155">
        <v>44363</v>
      </c>
      <c r="P19" s="19"/>
      <c r="Q19" s="38">
        <v>2611</v>
      </c>
      <c r="R19" s="19"/>
      <c r="S19" s="19"/>
      <c r="T19" s="93">
        <v>12375.84</v>
      </c>
      <c r="U19" s="22"/>
      <c r="V19" s="19"/>
      <c r="W19" s="62"/>
      <c r="X19" s="80">
        <f t="shared" si="0"/>
        <v>12375.84</v>
      </c>
    </row>
    <row r="20" spans="1:24" ht="15">
      <c r="A20" s="134" t="s">
        <v>200</v>
      </c>
      <c r="B20" s="172" t="s">
        <v>201</v>
      </c>
      <c r="C20" s="17"/>
      <c r="D20" s="18">
        <v>3169</v>
      </c>
      <c r="E20" s="35" t="s">
        <v>195</v>
      </c>
      <c r="F20" s="35" t="s">
        <v>52</v>
      </c>
      <c r="G20" s="19"/>
      <c r="H20" s="18" t="s">
        <v>45</v>
      </c>
      <c r="I20" s="18" t="s">
        <v>45</v>
      </c>
      <c r="J20" s="19"/>
      <c r="K20" s="19"/>
      <c r="L20" s="19"/>
      <c r="M20" s="19"/>
      <c r="N20" s="19"/>
      <c r="O20" s="155">
        <v>44363</v>
      </c>
      <c r="P20" s="19"/>
      <c r="Q20" s="38">
        <v>2611</v>
      </c>
      <c r="R20" s="19"/>
      <c r="S20" s="19"/>
      <c r="T20" s="93">
        <v>12375.84</v>
      </c>
      <c r="U20" s="22"/>
      <c r="V20" s="19"/>
      <c r="W20" s="62"/>
      <c r="X20" s="80">
        <f t="shared" si="0"/>
        <v>12375.84</v>
      </c>
    </row>
    <row r="21" spans="1:24" ht="15">
      <c r="A21" s="134" t="s">
        <v>200</v>
      </c>
      <c r="B21" s="172" t="s">
        <v>201</v>
      </c>
      <c r="C21" s="17"/>
      <c r="D21" s="18">
        <v>3170</v>
      </c>
      <c r="E21" s="35" t="s">
        <v>195</v>
      </c>
      <c r="F21" s="35" t="s">
        <v>52</v>
      </c>
      <c r="G21" s="19"/>
      <c r="H21" s="18" t="s">
        <v>45</v>
      </c>
      <c r="I21" s="18" t="s">
        <v>45</v>
      </c>
      <c r="J21" s="19"/>
      <c r="K21" s="19"/>
      <c r="L21" s="19"/>
      <c r="M21" s="19"/>
      <c r="N21" s="19"/>
      <c r="O21" s="155">
        <v>44363</v>
      </c>
      <c r="P21" s="19"/>
      <c r="Q21" s="38">
        <v>2611</v>
      </c>
      <c r="R21" s="19"/>
      <c r="S21" s="19"/>
      <c r="T21" s="93">
        <v>12375.84</v>
      </c>
      <c r="U21" s="22"/>
      <c r="V21" s="19"/>
      <c r="W21" s="62"/>
      <c r="X21" s="80">
        <f t="shared" si="0"/>
        <v>12375.84</v>
      </c>
    </row>
    <row r="22" spans="1:24" ht="15">
      <c r="A22" s="151" t="s">
        <v>53</v>
      </c>
      <c r="B22" s="172" t="s">
        <v>205</v>
      </c>
      <c r="C22" s="24"/>
      <c r="D22" s="18">
        <v>3173</v>
      </c>
      <c r="E22" s="35" t="s">
        <v>160</v>
      </c>
      <c r="F22" s="38" t="s">
        <v>73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155">
        <v>44363</v>
      </c>
      <c r="P22" s="26"/>
      <c r="Q22" s="38">
        <v>2611</v>
      </c>
      <c r="R22" s="26"/>
      <c r="S22" s="26"/>
      <c r="T22" s="152">
        <v>8142</v>
      </c>
      <c r="U22" s="31"/>
      <c r="V22" s="19"/>
      <c r="W22" s="62"/>
      <c r="X22" s="80">
        <f t="shared" si="0"/>
        <v>8142</v>
      </c>
    </row>
    <row r="23" spans="1:24" ht="15">
      <c r="A23" s="151" t="s">
        <v>53</v>
      </c>
      <c r="B23" s="172" t="s">
        <v>205</v>
      </c>
      <c r="C23" s="24"/>
      <c r="D23" s="25">
        <v>3174</v>
      </c>
      <c r="E23" s="35" t="s">
        <v>160</v>
      </c>
      <c r="F23" s="38" t="s">
        <v>73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155">
        <v>44363</v>
      </c>
      <c r="P23" s="26"/>
      <c r="Q23" s="38">
        <v>2611</v>
      </c>
      <c r="R23" s="26"/>
      <c r="S23" s="26"/>
      <c r="T23" s="152">
        <v>8142</v>
      </c>
      <c r="U23" s="31"/>
      <c r="V23" s="19"/>
      <c r="W23" s="62"/>
      <c r="X23" s="80">
        <f t="shared" si="0"/>
        <v>8142</v>
      </c>
    </row>
    <row r="24" spans="1:24" ht="15">
      <c r="A24" s="151" t="s">
        <v>101</v>
      </c>
      <c r="B24" s="172" t="s">
        <v>205</v>
      </c>
      <c r="C24" s="24"/>
      <c r="D24" s="25">
        <v>3175</v>
      </c>
      <c r="E24" s="35" t="s">
        <v>160</v>
      </c>
      <c r="F24" s="38" t="s">
        <v>73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155">
        <v>44363</v>
      </c>
      <c r="P24" s="26"/>
      <c r="Q24" s="38">
        <v>2611</v>
      </c>
      <c r="R24" s="26"/>
      <c r="S24" s="26"/>
      <c r="T24" s="152">
        <v>8142</v>
      </c>
      <c r="U24" s="31"/>
      <c r="V24" s="19"/>
      <c r="W24" s="62"/>
      <c r="X24" s="80">
        <f t="shared" si="0"/>
        <v>8142</v>
      </c>
    </row>
    <row r="25" spans="1:24" ht="15">
      <c r="A25" s="255" t="s">
        <v>265</v>
      </c>
      <c r="B25" s="255" t="s">
        <v>263</v>
      </c>
      <c r="C25" s="118"/>
      <c r="D25" s="118">
        <v>3279</v>
      </c>
      <c r="E25" s="118"/>
      <c r="F25" s="118" t="s">
        <v>130</v>
      </c>
      <c r="G25" s="118"/>
      <c r="H25" s="254" t="s">
        <v>45</v>
      </c>
      <c r="I25" s="254" t="s">
        <v>45</v>
      </c>
      <c r="J25" s="216"/>
      <c r="K25" s="216"/>
      <c r="L25" s="216"/>
      <c r="M25" s="216"/>
      <c r="N25" s="216"/>
      <c r="O25" s="217">
        <v>44384</v>
      </c>
      <c r="P25" s="216"/>
      <c r="Q25" s="118">
        <v>2611</v>
      </c>
      <c r="R25" s="216"/>
      <c r="S25" s="216"/>
      <c r="T25" s="218">
        <v>6053.42</v>
      </c>
      <c r="U25" s="31"/>
      <c r="V25" s="19"/>
      <c r="W25" s="62"/>
      <c r="X25" s="80">
        <f t="shared" si="0"/>
        <v>6053.42</v>
      </c>
    </row>
    <row r="26" spans="1:24" ht="15">
      <c r="A26" s="151" t="s">
        <v>140</v>
      </c>
      <c r="B26" s="255" t="s">
        <v>263</v>
      </c>
      <c r="C26" s="24"/>
      <c r="D26" s="25">
        <v>3280</v>
      </c>
      <c r="E26" s="35"/>
      <c r="F26" s="118" t="s">
        <v>130</v>
      </c>
      <c r="G26" s="35"/>
      <c r="H26" s="18" t="s">
        <v>45</v>
      </c>
      <c r="I26" s="18" t="s">
        <v>45</v>
      </c>
      <c r="J26" s="92"/>
      <c r="K26" s="92"/>
      <c r="L26" s="92"/>
      <c r="M26" s="92"/>
      <c r="N26" s="92"/>
      <c r="O26" s="217">
        <v>44384</v>
      </c>
      <c r="P26" s="216"/>
      <c r="Q26" s="118">
        <v>2611</v>
      </c>
      <c r="R26" s="92"/>
      <c r="S26" s="92"/>
      <c r="T26" s="218">
        <v>6053.4</v>
      </c>
      <c r="U26" s="31"/>
      <c r="V26" s="19"/>
      <c r="W26" s="62"/>
      <c r="X26" s="80">
        <f t="shared" si="0"/>
        <v>6053.4</v>
      </c>
    </row>
    <row r="27" spans="1:24" ht="15">
      <c r="A27" s="151" t="s">
        <v>140</v>
      </c>
      <c r="B27" s="255" t="s">
        <v>263</v>
      </c>
      <c r="C27" s="35"/>
      <c r="D27" s="25">
        <v>3281</v>
      </c>
      <c r="E27" s="35"/>
      <c r="F27" s="118" t="s">
        <v>130</v>
      </c>
      <c r="G27" s="35"/>
      <c r="H27" s="18" t="s">
        <v>45</v>
      </c>
      <c r="I27" s="18" t="s">
        <v>45</v>
      </c>
      <c r="J27" s="92"/>
      <c r="K27" s="92"/>
      <c r="L27" s="92"/>
      <c r="M27" s="92"/>
      <c r="N27" s="92"/>
      <c r="O27" s="217">
        <v>44384</v>
      </c>
      <c r="P27" s="216"/>
      <c r="Q27" s="118">
        <v>2611</v>
      </c>
      <c r="R27" s="92"/>
      <c r="S27" s="92"/>
      <c r="T27" s="218">
        <v>6053.4</v>
      </c>
      <c r="U27" s="31"/>
      <c r="V27" s="19"/>
      <c r="W27" s="62"/>
      <c r="X27" s="80">
        <f t="shared" si="0"/>
        <v>6053.4</v>
      </c>
    </row>
    <row r="28" spans="1:24" ht="15">
      <c r="A28" s="151" t="s">
        <v>140</v>
      </c>
      <c r="B28" s="255" t="s">
        <v>263</v>
      </c>
      <c r="C28" s="35"/>
      <c r="D28" s="25">
        <v>3282</v>
      </c>
      <c r="E28" s="35"/>
      <c r="F28" s="118" t="s">
        <v>130</v>
      </c>
      <c r="G28" s="35"/>
      <c r="H28" s="18" t="s">
        <v>45</v>
      </c>
      <c r="I28" s="18" t="s">
        <v>45</v>
      </c>
      <c r="J28" s="92"/>
      <c r="K28" s="92"/>
      <c r="L28" s="92"/>
      <c r="M28" s="92"/>
      <c r="N28" s="92"/>
      <c r="O28" s="217">
        <v>44384</v>
      </c>
      <c r="P28" s="216"/>
      <c r="Q28" s="118">
        <v>2611</v>
      </c>
      <c r="R28" s="92"/>
      <c r="S28" s="92"/>
      <c r="T28" s="218">
        <v>6053.4</v>
      </c>
      <c r="U28" s="31"/>
      <c r="V28" s="19"/>
      <c r="W28" s="62"/>
      <c r="X28" s="80">
        <f t="shared" si="0"/>
        <v>6053.4</v>
      </c>
    </row>
    <row r="29" spans="1:24" ht="15">
      <c r="A29" s="151" t="s">
        <v>140</v>
      </c>
      <c r="B29" s="255" t="s">
        <v>263</v>
      </c>
      <c r="C29" s="35"/>
      <c r="D29" s="35">
        <v>3283</v>
      </c>
      <c r="E29" s="35"/>
      <c r="F29" s="118" t="s">
        <v>130</v>
      </c>
      <c r="G29" s="35"/>
      <c r="H29" s="18" t="s">
        <v>45</v>
      </c>
      <c r="I29" s="18" t="s">
        <v>45</v>
      </c>
      <c r="J29" s="92"/>
      <c r="K29" s="92"/>
      <c r="L29" s="92"/>
      <c r="M29" s="92"/>
      <c r="N29" s="92"/>
      <c r="O29" s="217">
        <v>44384</v>
      </c>
      <c r="P29" s="216"/>
      <c r="Q29" s="118">
        <v>2611</v>
      </c>
      <c r="R29" s="92"/>
      <c r="S29" s="92"/>
      <c r="T29" s="218">
        <v>6053.4</v>
      </c>
      <c r="U29" s="31"/>
      <c r="V29" s="19"/>
      <c r="W29" s="62"/>
      <c r="X29" s="80">
        <f t="shared" si="0"/>
        <v>6053.4</v>
      </c>
    </row>
    <row r="30" spans="1:24" ht="15">
      <c r="A30" s="151" t="s">
        <v>140</v>
      </c>
      <c r="B30" s="255" t="s">
        <v>263</v>
      </c>
      <c r="C30" s="35"/>
      <c r="D30" s="35">
        <v>3284</v>
      </c>
      <c r="E30" s="35"/>
      <c r="F30" s="118" t="s">
        <v>130</v>
      </c>
      <c r="G30" s="35"/>
      <c r="H30" s="18" t="s">
        <v>45</v>
      </c>
      <c r="I30" s="18" t="s">
        <v>45</v>
      </c>
      <c r="J30" s="92"/>
      <c r="K30" s="92"/>
      <c r="L30" s="92"/>
      <c r="M30" s="92"/>
      <c r="N30" s="92"/>
      <c r="O30" s="217">
        <v>44384</v>
      </c>
      <c r="P30" s="216"/>
      <c r="Q30" s="118">
        <v>2611</v>
      </c>
      <c r="R30" s="92"/>
      <c r="S30" s="92"/>
      <c r="T30" s="218">
        <v>6053.4</v>
      </c>
      <c r="U30" s="31"/>
      <c r="V30" s="19"/>
      <c r="W30" s="62"/>
      <c r="X30" s="80">
        <f t="shared" si="0"/>
        <v>6053.4</v>
      </c>
    </row>
    <row r="31" spans="1:24" ht="15">
      <c r="A31" s="151" t="s">
        <v>118</v>
      </c>
      <c r="B31" s="255" t="s">
        <v>263</v>
      </c>
      <c r="C31" s="35"/>
      <c r="D31" s="35">
        <v>3286</v>
      </c>
      <c r="E31" s="35"/>
      <c r="F31" s="118" t="s">
        <v>130</v>
      </c>
      <c r="G31" s="35"/>
      <c r="H31" s="18" t="s">
        <v>45</v>
      </c>
      <c r="I31" s="18" t="s">
        <v>45</v>
      </c>
      <c r="J31" s="92"/>
      <c r="K31" s="92"/>
      <c r="L31" s="92"/>
      <c r="M31" s="92"/>
      <c r="N31" s="92"/>
      <c r="O31" s="217">
        <v>44384</v>
      </c>
      <c r="P31" s="216"/>
      <c r="Q31" s="118">
        <v>2611</v>
      </c>
      <c r="R31" s="92"/>
      <c r="S31" s="92"/>
      <c r="T31" s="218">
        <v>6053.4</v>
      </c>
      <c r="U31" s="31"/>
      <c r="V31" s="19"/>
      <c r="W31" s="62"/>
      <c r="X31" s="80">
        <f t="shared" si="0"/>
        <v>6053.4</v>
      </c>
    </row>
    <row r="32" spans="1:24" ht="15">
      <c r="A32" s="151" t="s">
        <v>118</v>
      </c>
      <c r="B32" s="255" t="s">
        <v>263</v>
      </c>
      <c r="C32" s="17"/>
      <c r="D32" s="35">
        <v>3287</v>
      </c>
      <c r="E32" s="35"/>
      <c r="F32" s="118" t="s">
        <v>130</v>
      </c>
      <c r="G32" s="35"/>
      <c r="H32" s="18" t="s">
        <v>45</v>
      </c>
      <c r="I32" s="18" t="s">
        <v>45</v>
      </c>
      <c r="J32" s="92"/>
      <c r="K32" s="92"/>
      <c r="L32" s="92"/>
      <c r="M32" s="92"/>
      <c r="N32" s="92"/>
      <c r="O32" s="217">
        <v>44384</v>
      </c>
      <c r="P32" s="216"/>
      <c r="Q32" s="118">
        <v>2611</v>
      </c>
      <c r="R32" s="92"/>
      <c r="S32" s="92"/>
      <c r="T32" s="218">
        <v>6053.4</v>
      </c>
      <c r="U32" s="31"/>
      <c r="V32" s="19"/>
      <c r="W32" s="62"/>
      <c r="X32" s="80">
        <f t="shared" si="0"/>
        <v>6053.4</v>
      </c>
    </row>
    <row r="33" spans="1:24" ht="15">
      <c r="A33" s="151" t="s">
        <v>266</v>
      </c>
      <c r="B33" s="255" t="s">
        <v>263</v>
      </c>
      <c r="C33" s="17"/>
      <c r="D33" s="18">
        <v>3288</v>
      </c>
      <c r="E33" s="35"/>
      <c r="F33" s="118" t="s">
        <v>130</v>
      </c>
      <c r="G33" s="35"/>
      <c r="H33" s="18" t="s">
        <v>45</v>
      </c>
      <c r="I33" s="18" t="s">
        <v>45</v>
      </c>
      <c r="J33" s="92"/>
      <c r="K33" s="92"/>
      <c r="L33" s="92"/>
      <c r="M33" s="92"/>
      <c r="N33" s="92"/>
      <c r="O33" s="217">
        <v>44384</v>
      </c>
      <c r="P33" s="216"/>
      <c r="Q33" s="118">
        <v>2611</v>
      </c>
      <c r="R33" s="92"/>
      <c r="S33" s="92"/>
      <c r="T33" s="218">
        <v>6053.4</v>
      </c>
      <c r="U33" s="31"/>
      <c r="V33" s="26"/>
      <c r="W33" s="62"/>
      <c r="X33" s="80">
        <f t="shared" si="0"/>
        <v>6053.4</v>
      </c>
    </row>
    <row r="34" spans="1:24" ht="15">
      <c r="A34" s="151" t="s">
        <v>267</v>
      </c>
      <c r="B34" s="255" t="s">
        <v>263</v>
      </c>
      <c r="C34" s="17"/>
      <c r="D34" s="18">
        <v>3289</v>
      </c>
      <c r="E34" s="35"/>
      <c r="F34" s="118" t="s">
        <v>130</v>
      </c>
      <c r="G34" s="35"/>
      <c r="H34" s="18" t="s">
        <v>45</v>
      </c>
      <c r="I34" s="18" t="s">
        <v>45</v>
      </c>
      <c r="J34" s="92"/>
      <c r="K34" s="92"/>
      <c r="L34" s="92"/>
      <c r="M34" s="92"/>
      <c r="N34" s="92"/>
      <c r="O34" s="217">
        <v>44384</v>
      </c>
      <c r="P34" s="216"/>
      <c r="Q34" s="118">
        <v>2611</v>
      </c>
      <c r="R34" s="92"/>
      <c r="S34" s="92"/>
      <c r="T34" s="218">
        <v>6053.4</v>
      </c>
      <c r="U34" s="31"/>
      <c r="V34" s="26"/>
      <c r="W34" s="62"/>
      <c r="X34" s="80">
        <f t="shared" si="0"/>
        <v>6053.4</v>
      </c>
    </row>
    <row r="35" spans="1:24" ht="15">
      <c r="A35" s="151" t="s">
        <v>267</v>
      </c>
      <c r="B35" s="255" t="s">
        <v>263</v>
      </c>
      <c r="C35" s="24"/>
      <c r="D35" s="18">
        <v>3290</v>
      </c>
      <c r="E35" s="35"/>
      <c r="F35" s="118" t="s">
        <v>130</v>
      </c>
      <c r="G35" s="35"/>
      <c r="H35" s="18" t="s">
        <v>45</v>
      </c>
      <c r="I35" s="18" t="s">
        <v>45</v>
      </c>
      <c r="J35" s="92"/>
      <c r="K35" s="92"/>
      <c r="L35" s="92"/>
      <c r="M35" s="92"/>
      <c r="N35" s="92"/>
      <c r="O35" s="217">
        <v>44384</v>
      </c>
      <c r="P35" s="216"/>
      <c r="Q35" s="118">
        <v>2611</v>
      </c>
      <c r="R35" s="92"/>
      <c r="S35" s="92"/>
      <c r="T35" s="218">
        <v>6053.4</v>
      </c>
      <c r="U35" s="31"/>
      <c r="V35" s="26"/>
      <c r="W35" s="62"/>
      <c r="X35" s="80">
        <f t="shared" si="0"/>
        <v>6053.4</v>
      </c>
    </row>
    <row r="36" spans="1:24" ht="15">
      <c r="A36" s="151" t="s">
        <v>140</v>
      </c>
      <c r="B36" s="151" t="s">
        <v>268</v>
      </c>
      <c r="C36" s="24"/>
      <c r="D36" s="18">
        <v>3291</v>
      </c>
      <c r="E36" s="35"/>
      <c r="F36" s="118" t="s">
        <v>130</v>
      </c>
      <c r="G36" s="35"/>
      <c r="H36" s="18" t="s">
        <v>45</v>
      </c>
      <c r="I36" s="18" t="s">
        <v>45</v>
      </c>
      <c r="J36" s="92"/>
      <c r="K36" s="92"/>
      <c r="L36" s="92"/>
      <c r="M36" s="92"/>
      <c r="N36" s="92"/>
      <c r="O36" s="217">
        <v>44384</v>
      </c>
      <c r="P36" s="216"/>
      <c r="Q36" s="118">
        <v>2611</v>
      </c>
      <c r="R36" s="92"/>
      <c r="S36" s="92"/>
      <c r="T36" s="218">
        <v>30738.24</v>
      </c>
      <c r="U36" s="31"/>
      <c r="V36" s="26"/>
      <c r="W36" s="62"/>
      <c r="X36" s="80">
        <f t="shared" si="0"/>
        <v>30738.24</v>
      </c>
    </row>
    <row r="37" spans="1:24" ht="15">
      <c r="A37" s="151" t="s">
        <v>140</v>
      </c>
      <c r="B37" s="151" t="s">
        <v>268</v>
      </c>
      <c r="C37" s="24"/>
      <c r="D37" s="25">
        <v>3292</v>
      </c>
      <c r="E37" s="35"/>
      <c r="F37" s="35" t="s">
        <v>130</v>
      </c>
      <c r="G37" s="35"/>
      <c r="H37" s="18" t="s">
        <v>45</v>
      </c>
      <c r="I37" s="18" t="s">
        <v>45</v>
      </c>
      <c r="J37" s="92"/>
      <c r="K37" s="92"/>
      <c r="L37" s="92"/>
      <c r="M37" s="92"/>
      <c r="N37" s="92"/>
      <c r="O37" s="217">
        <v>44384</v>
      </c>
      <c r="P37" s="216"/>
      <c r="Q37" s="118">
        <v>2611</v>
      </c>
      <c r="R37" s="92"/>
      <c r="S37" s="92"/>
      <c r="T37" s="218">
        <v>30738.24</v>
      </c>
      <c r="U37" s="31"/>
      <c r="V37" s="26"/>
      <c r="W37" s="62"/>
      <c r="X37" s="80">
        <f t="shared" si="0"/>
        <v>30738.24</v>
      </c>
    </row>
    <row r="38" spans="1:24" ht="15">
      <c r="A38" s="151" t="s">
        <v>140</v>
      </c>
      <c r="B38" s="151" t="s">
        <v>268</v>
      </c>
      <c r="C38" s="24"/>
      <c r="D38" s="25">
        <v>3293</v>
      </c>
      <c r="E38" s="35"/>
      <c r="F38" s="35" t="s">
        <v>130</v>
      </c>
      <c r="G38" s="35"/>
      <c r="H38" s="18" t="s">
        <v>45</v>
      </c>
      <c r="I38" s="18" t="s">
        <v>45</v>
      </c>
      <c r="J38" s="92"/>
      <c r="K38" s="92"/>
      <c r="L38" s="92"/>
      <c r="M38" s="92"/>
      <c r="N38" s="92"/>
      <c r="O38" s="217">
        <v>44384</v>
      </c>
      <c r="P38" s="216"/>
      <c r="Q38" s="118">
        <v>2611</v>
      </c>
      <c r="R38" s="92"/>
      <c r="S38" s="92"/>
      <c r="T38" s="218">
        <v>30738.24</v>
      </c>
      <c r="U38" s="31"/>
      <c r="V38" s="26"/>
      <c r="W38" s="62"/>
      <c r="X38" s="80">
        <f t="shared" si="0"/>
        <v>30738.24</v>
      </c>
    </row>
    <row r="39" spans="1:24" ht="15">
      <c r="A39" s="151" t="s">
        <v>140</v>
      </c>
      <c r="B39" s="151" t="s">
        <v>268</v>
      </c>
      <c r="C39" s="24"/>
      <c r="D39" s="25">
        <v>3294</v>
      </c>
      <c r="E39" s="35"/>
      <c r="F39" s="35" t="s">
        <v>130</v>
      </c>
      <c r="G39" s="35"/>
      <c r="H39" s="18" t="s">
        <v>45</v>
      </c>
      <c r="I39" s="18" t="s">
        <v>45</v>
      </c>
      <c r="J39" s="92"/>
      <c r="K39" s="92"/>
      <c r="L39" s="92"/>
      <c r="M39" s="92"/>
      <c r="N39" s="92"/>
      <c r="O39" s="217">
        <v>44384</v>
      </c>
      <c r="P39" s="216"/>
      <c r="Q39" s="118">
        <v>2611</v>
      </c>
      <c r="R39" s="92"/>
      <c r="S39" s="92"/>
      <c r="T39" s="218">
        <v>30738.24</v>
      </c>
      <c r="U39" s="31"/>
      <c r="V39" s="26"/>
      <c r="W39" s="62"/>
      <c r="X39" s="80">
        <f t="shared" si="0"/>
        <v>30738.24</v>
      </c>
    </row>
    <row r="40" spans="1:24" ht="15">
      <c r="A40" s="151" t="s">
        <v>140</v>
      </c>
      <c r="B40" s="151" t="s">
        <v>268</v>
      </c>
      <c r="C40" s="24"/>
      <c r="D40" s="25">
        <v>3295</v>
      </c>
      <c r="E40" s="35"/>
      <c r="F40" s="35" t="s">
        <v>130</v>
      </c>
      <c r="G40" s="35"/>
      <c r="H40" s="18" t="s">
        <v>45</v>
      </c>
      <c r="I40" s="18" t="s">
        <v>45</v>
      </c>
      <c r="J40" s="92"/>
      <c r="K40" s="92"/>
      <c r="L40" s="92"/>
      <c r="M40" s="92"/>
      <c r="N40" s="92"/>
      <c r="O40" s="217">
        <v>44384</v>
      </c>
      <c r="P40" s="216"/>
      <c r="Q40" s="118">
        <v>2611</v>
      </c>
      <c r="R40" s="92"/>
      <c r="S40" s="92"/>
      <c r="T40" s="218">
        <v>30738.24</v>
      </c>
      <c r="U40" s="31"/>
      <c r="V40" s="26"/>
      <c r="W40" s="62"/>
      <c r="X40" s="80">
        <f t="shared" si="0"/>
        <v>30738.24</v>
      </c>
    </row>
    <row r="41" spans="1:24" ht="15">
      <c r="A41" s="134" t="s">
        <v>270</v>
      </c>
      <c r="B41" s="134" t="s">
        <v>132</v>
      </c>
      <c r="C41" s="24"/>
      <c r="D41" s="25">
        <v>3285</v>
      </c>
      <c r="E41" s="35"/>
      <c r="F41" s="35" t="s">
        <v>52</v>
      </c>
      <c r="G41" s="35"/>
      <c r="H41" s="18" t="s">
        <v>45</v>
      </c>
      <c r="I41" s="18" t="s">
        <v>45</v>
      </c>
      <c r="J41" s="92"/>
      <c r="K41" s="92"/>
      <c r="L41" s="92"/>
      <c r="M41" s="92"/>
      <c r="N41" s="92"/>
      <c r="O41" s="217">
        <v>44384</v>
      </c>
      <c r="P41" s="216"/>
      <c r="Q41" s="118">
        <v>2611</v>
      </c>
      <c r="R41" s="92"/>
      <c r="S41" s="92"/>
      <c r="T41" s="93">
        <v>14678.02</v>
      </c>
      <c r="U41" s="31"/>
      <c r="V41" s="26"/>
      <c r="W41" s="62"/>
      <c r="X41" s="80">
        <f t="shared" si="0"/>
        <v>14678.02</v>
      </c>
    </row>
    <row r="42" spans="1:24" ht="15">
      <c r="A42" s="134" t="s">
        <v>271</v>
      </c>
      <c r="B42" s="134" t="s">
        <v>269</v>
      </c>
      <c r="C42" s="24"/>
      <c r="D42" s="25">
        <v>3296</v>
      </c>
      <c r="E42" s="35"/>
      <c r="F42" s="35" t="s">
        <v>52</v>
      </c>
      <c r="G42" s="35"/>
      <c r="H42" s="18" t="s">
        <v>45</v>
      </c>
      <c r="I42" s="18" t="s">
        <v>45</v>
      </c>
      <c r="J42" s="92"/>
      <c r="K42" s="92"/>
      <c r="L42" s="92"/>
      <c r="M42" s="92"/>
      <c r="N42" s="92"/>
      <c r="O42" s="217">
        <v>44384</v>
      </c>
      <c r="P42" s="216"/>
      <c r="Q42" s="118">
        <v>2611</v>
      </c>
      <c r="R42" s="92"/>
      <c r="S42" s="92"/>
      <c r="T42" s="93">
        <v>17977.3</v>
      </c>
      <c r="U42" s="31"/>
      <c r="V42" s="26"/>
      <c r="W42" s="26"/>
      <c r="X42" s="80">
        <f t="shared" si="0"/>
        <v>17977.3</v>
      </c>
    </row>
    <row r="43" spans="1:24" ht="15">
      <c r="A43" s="134" t="s">
        <v>56</v>
      </c>
      <c r="B43" s="134" t="s">
        <v>272</v>
      </c>
      <c r="C43" s="24"/>
      <c r="D43" s="25">
        <v>3297</v>
      </c>
      <c r="E43" s="35"/>
      <c r="F43" s="35" t="s">
        <v>153</v>
      </c>
      <c r="G43" s="35"/>
      <c r="H43" s="18" t="s">
        <v>45</v>
      </c>
      <c r="I43" s="18" t="s">
        <v>45</v>
      </c>
      <c r="J43" s="92"/>
      <c r="K43" s="92"/>
      <c r="L43" s="92"/>
      <c r="M43" s="92"/>
      <c r="N43" s="92"/>
      <c r="O43" s="155">
        <v>44412</v>
      </c>
      <c r="P43" s="92"/>
      <c r="Q43" s="35">
        <v>2611</v>
      </c>
      <c r="R43" s="92"/>
      <c r="S43" s="92"/>
      <c r="T43" s="93">
        <v>56050</v>
      </c>
      <c r="U43" s="31"/>
      <c r="V43" s="19"/>
      <c r="W43" s="19"/>
      <c r="X43" s="80">
        <f t="shared" si="0"/>
        <v>56050</v>
      </c>
    </row>
    <row r="44" spans="1:24" ht="15">
      <c r="A44" s="134" t="s">
        <v>256</v>
      </c>
      <c r="B44" s="134" t="s">
        <v>275</v>
      </c>
      <c r="C44" s="24"/>
      <c r="D44" s="25">
        <v>3309</v>
      </c>
      <c r="E44" s="35"/>
      <c r="F44" s="35" t="s">
        <v>312</v>
      </c>
      <c r="G44" s="35"/>
      <c r="H44" s="18" t="s">
        <v>45</v>
      </c>
      <c r="I44" s="18" t="s">
        <v>45</v>
      </c>
      <c r="J44" s="92"/>
      <c r="K44" s="92"/>
      <c r="L44" s="92"/>
      <c r="M44" s="92"/>
      <c r="N44" s="92"/>
      <c r="O44" s="155">
        <v>44476</v>
      </c>
      <c r="P44" s="92"/>
      <c r="Q44" s="35">
        <v>2611</v>
      </c>
      <c r="R44" s="92"/>
      <c r="S44" s="92"/>
      <c r="T44" s="93">
        <v>46952.2</v>
      </c>
      <c r="U44" s="31"/>
      <c r="V44" s="19"/>
      <c r="W44" s="19"/>
      <c r="X44" s="80">
        <f t="shared" si="0"/>
        <v>46952.2</v>
      </c>
    </row>
    <row r="45" spans="1:24" ht="15">
      <c r="A45" s="134" t="s">
        <v>256</v>
      </c>
      <c r="B45" s="134" t="s">
        <v>268</v>
      </c>
      <c r="C45" s="24"/>
      <c r="D45" s="25">
        <v>3310</v>
      </c>
      <c r="E45" s="35"/>
      <c r="F45" s="35" t="s">
        <v>312</v>
      </c>
      <c r="G45" s="35"/>
      <c r="H45" s="18" t="s">
        <v>45</v>
      </c>
      <c r="I45" s="18" t="s">
        <v>45</v>
      </c>
      <c r="J45" s="92"/>
      <c r="K45" s="92"/>
      <c r="L45" s="92"/>
      <c r="M45" s="92"/>
      <c r="N45" s="92"/>
      <c r="O45" s="155">
        <v>44476</v>
      </c>
      <c r="P45" s="92"/>
      <c r="Q45" s="35">
        <v>2611</v>
      </c>
      <c r="R45" s="26"/>
      <c r="S45" s="26"/>
      <c r="T45" s="153">
        <v>69230.6</v>
      </c>
      <c r="U45" s="31"/>
      <c r="V45" s="19"/>
      <c r="W45" s="19"/>
      <c r="X45" s="80">
        <f t="shared" si="0"/>
        <v>69230.6</v>
      </c>
    </row>
    <row r="46" spans="1:24" ht="15">
      <c r="A46" s="134" t="s">
        <v>256</v>
      </c>
      <c r="B46" s="134" t="s">
        <v>268</v>
      </c>
      <c r="C46" s="24"/>
      <c r="D46" s="25">
        <v>3315</v>
      </c>
      <c r="E46" s="35"/>
      <c r="F46" s="35" t="s">
        <v>51</v>
      </c>
      <c r="G46" s="35"/>
      <c r="H46" s="18" t="s">
        <v>45</v>
      </c>
      <c r="I46" s="18" t="s">
        <v>45</v>
      </c>
      <c r="J46" s="92"/>
      <c r="K46" s="92"/>
      <c r="L46" s="92"/>
      <c r="M46" s="92"/>
      <c r="N46" s="92"/>
      <c r="O46" s="155">
        <v>44476</v>
      </c>
      <c r="P46" s="92"/>
      <c r="Q46" s="35">
        <v>2611</v>
      </c>
      <c r="R46" s="26"/>
      <c r="S46" s="26"/>
      <c r="T46" s="153">
        <v>58764</v>
      </c>
      <c r="U46" s="31"/>
      <c r="V46" s="19"/>
      <c r="W46" s="19"/>
      <c r="X46" s="80">
        <f t="shared" si="0"/>
        <v>58764</v>
      </c>
    </row>
    <row r="47" spans="1:24" ht="15">
      <c r="A47" s="134" t="s">
        <v>256</v>
      </c>
      <c r="B47" s="134" t="s">
        <v>268</v>
      </c>
      <c r="C47" s="24"/>
      <c r="D47" s="25">
        <v>3316</v>
      </c>
      <c r="E47" s="35"/>
      <c r="F47" s="35" t="s">
        <v>51</v>
      </c>
      <c r="G47" s="35"/>
      <c r="H47" s="18" t="s">
        <v>45</v>
      </c>
      <c r="I47" s="18" t="s">
        <v>45</v>
      </c>
      <c r="J47" s="92"/>
      <c r="K47" s="92"/>
      <c r="L47" s="92"/>
      <c r="M47" s="92"/>
      <c r="N47" s="92"/>
      <c r="O47" s="155">
        <v>44476</v>
      </c>
      <c r="P47" s="92"/>
      <c r="Q47" s="35">
        <v>2611</v>
      </c>
      <c r="R47" s="26"/>
      <c r="S47" s="26"/>
      <c r="T47" s="153">
        <v>58764</v>
      </c>
      <c r="U47" s="42"/>
      <c r="V47" s="43"/>
      <c r="W47" s="43"/>
      <c r="X47" s="80">
        <f t="shared" si="0"/>
        <v>58764</v>
      </c>
    </row>
    <row r="48" spans="1:24" ht="15">
      <c r="A48" s="134" t="s">
        <v>256</v>
      </c>
      <c r="B48" s="134" t="s">
        <v>268</v>
      </c>
      <c r="C48" s="24"/>
      <c r="D48" s="25">
        <v>3317</v>
      </c>
      <c r="E48" s="35"/>
      <c r="F48" s="35" t="s">
        <v>51</v>
      </c>
      <c r="G48" s="35"/>
      <c r="H48" s="18" t="s">
        <v>45</v>
      </c>
      <c r="I48" s="18" t="s">
        <v>45</v>
      </c>
      <c r="J48" s="92"/>
      <c r="K48" s="92"/>
      <c r="L48" s="92"/>
      <c r="M48" s="92"/>
      <c r="N48" s="92"/>
      <c r="O48" s="155">
        <v>44476</v>
      </c>
      <c r="P48" s="92"/>
      <c r="Q48" s="35">
        <v>2611</v>
      </c>
      <c r="R48" s="26"/>
      <c r="S48" s="26"/>
      <c r="T48" s="153">
        <v>58764</v>
      </c>
      <c r="U48" s="42"/>
      <c r="V48" s="43"/>
      <c r="W48" s="43"/>
      <c r="X48" s="80">
        <f t="shared" si="0"/>
        <v>58764</v>
      </c>
    </row>
    <row r="49" spans="1:24" ht="15">
      <c r="A49" s="134" t="s">
        <v>256</v>
      </c>
      <c r="B49" s="134" t="s">
        <v>268</v>
      </c>
      <c r="C49" s="24"/>
      <c r="D49" s="25">
        <v>3318</v>
      </c>
      <c r="E49" s="35"/>
      <c r="F49" s="35" t="s">
        <v>51</v>
      </c>
      <c r="G49" s="35"/>
      <c r="H49" s="18" t="s">
        <v>45</v>
      </c>
      <c r="I49" s="18" t="s">
        <v>45</v>
      </c>
      <c r="J49" s="92"/>
      <c r="K49" s="92"/>
      <c r="L49" s="92"/>
      <c r="M49" s="92"/>
      <c r="N49" s="92"/>
      <c r="O49" s="155">
        <v>44476</v>
      </c>
      <c r="P49" s="92"/>
      <c r="Q49" s="35">
        <v>2611</v>
      </c>
      <c r="R49" s="26"/>
      <c r="S49" s="26"/>
      <c r="T49" s="153">
        <v>58764</v>
      </c>
      <c r="U49" s="42"/>
      <c r="V49" s="43"/>
      <c r="W49" s="43"/>
      <c r="X49" s="80">
        <f t="shared" si="0"/>
        <v>58764</v>
      </c>
    </row>
    <row r="50" spans="1:24" ht="15">
      <c r="A50" s="134" t="s">
        <v>256</v>
      </c>
      <c r="B50" s="134" t="s">
        <v>263</v>
      </c>
      <c r="C50" s="24"/>
      <c r="D50" s="25">
        <v>3319</v>
      </c>
      <c r="E50" s="35"/>
      <c r="F50" s="35" t="s">
        <v>313</v>
      </c>
      <c r="G50" s="35"/>
      <c r="H50" s="18" t="s">
        <v>45</v>
      </c>
      <c r="I50" s="18" t="s">
        <v>45</v>
      </c>
      <c r="J50" s="92"/>
      <c r="K50" s="92"/>
      <c r="L50" s="92"/>
      <c r="M50" s="92"/>
      <c r="N50" s="92"/>
      <c r="O50" s="155">
        <v>44476</v>
      </c>
      <c r="P50" s="92"/>
      <c r="Q50" s="35">
        <v>2611</v>
      </c>
      <c r="R50" s="26"/>
      <c r="S50" s="26"/>
      <c r="T50" s="153">
        <v>7658.2</v>
      </c>
      <c r="U50" s="42"/>
      <c r="V50" s="43"/>
      <c r="W50" s="43"/>
      <c r="X50" s="80">
        <f t="shared" si="0"/>
        <v>7658.2</v>
      </c>
    </row>
    <row r="51" spans="1:24" ht="15">
      <c r="A51" s="134" t="s">
        <v>256</v>
      </c>
      <c r="B51" s="134" t="s">
        <v>263</v>
      </c>
      <c r="C51" s="24"/>
      <c r="D51" s="25">
        <v>3320</v>
      </c>
      <c r="E51" s="35"/>
      <c r="F51" s="35" t="s">
        <v>313</v>
      </c>
      <c r="G51" s="35"/>
      <c r="H51" s="18" t="s">
        <v>45</v>
      </c>
      <c r="I51" s="18" t="s">
        <v>45</v>
      </c>
      <c r="J51" s="92"/>
      <c r="K51" s="92"/>
      <c r="L51" s="92"/>
      <c r="M51" s="92"/>
      <c r="N51" s="92"/>
      <c r="O51" s="155">
        <v>44476</v>
      </c>
      <c r="P51" s="92"/>
      <c r="Q51" s="35">
        <v>2611</v>
      </c>
      <c r="R51" s="26"/>
      <c r="S51" s="26"/>
      <c r="T51" s="153">
        <v>7658.2</v>
      </c>
      <c r="U51" s="42"/>
      <c r="V51" s="43"/>
      <c r="W51" s="43"/>
      <c r="X51" s="80">
        <f t="shared" si="0"/>
        <v>7658.2</v>
      </c>
    </row>
    <row r="52" spans="1:24" ht="15">
      <c r="A52" s="134" t="s">
        <v>256</v>
      </c>
      <c r="B52" s="134" t="s">
        <v>263</v>
      </c>
      <c r="C52" s="24"/>
      <c r="D52" s="25">
        <v>3321</v>
      </c>
      <c r="E52" s="35"/>
      <c r="F52" s="35" t="s">
        <v>313</v>
      </c>
      <c r="G52" s="35"/>
      <c r="H52" s="18" t="s">
        <v>45</v>
      </c>
      <c r="I52" s="18" t="s">
        <v>45</v>
      </c>
      <c r="J52" s="92"/>
      <c r="K52" s="92"/>
      <c r="L52" s="92"/>
      <c r="M52" s="92"/>
      <c r="N52" s="92"/>
      <c r="O52" s="155">
        <v>44476</v>
      </c>
      <c r="P52" s="92"/>
      <c r="Q52" s="35">
        <v>2611</v>
      </c>
      <c r="R52" s="26"/>
      <c r="S52" s="26"/>
      <c r="T52" s="153">
        <v>7658.2</v>
      </c>
      <c r="U52" s="42"/>
      <c r="V52" s="43"/>
      <c r="W52" s="43"/>
      <c r="X52" s="80">
        <f t="shared" si="0"/>
        <v>7658.2</v>
      </c>
    </row>
    <row r="53" spans="1:24" ht="15">
      <c r="A53" s="134" t="s">
        <v>256</v>
      </c>
      <c r="B53" s="134" t="s">
        <v>263</v>
      </c>
      <c r="C53" s="24"/>
      <c r="D53" s="25">
        <v>3322</v>
      </c>
      <c r="E53" s="35"/>
      <c r="F53" s="35" t="s">
        <v>313</v>
      </c>
      <c r="G53" s="35"/>
      <c r="H53" s="18" t="s">
        <v>45</v>
      </c>
      <c r="I53" s="18" t="s">
        <v>45</v>
      </c>
      <c r="J53" s="92"/>
      <c r="K53" s="92"/>
      <c r="L53" s="92"/>
      <c r="M53" s="92"/>
      <c r="N53" s="92"/>
      <c r="O53" s="155">
        <v>44476</v>
      </c>
      <c r="P53" s="92"/>
      <c r="Q53" s="35">
        <v>2611</v>
      </c>
      <c r="R53" s="26"/>
      <c r="S53" s="26"/>
      <c r="T53" s="153">
        <v>7658.2</v>
      </c>
      <c r="U53" s="42"/>
      <c r="V53" s="43"/>
      <c r="W53" s="43"/>
      <c r="X53" s="80">
        <f t="shared" si="0"/>
        <v>7658.2</v>
      </c>
    </row>
    <row r="54" spans="1:24" ht="15">
      <c r="A54" s="134" t="s">
        <v>256</v>
      </c>
      <c r="B54" s="134" t="s">
        <v>276</v>
      </c>
      <c r="C54" s="24"/>
      <c r="D54" s="25">
        <v>3311</v>
      </c>
      <c r="E54" s="35"/>
      <c r="F54" s="35" t="s">
        <v>130</v>
      </c>
      <c r="G54" s="35"/>
      <c r="H54" s="18" t="s">
        <v>45</v>
      </c>
      <c r="I54" s="18" t="s">
        <v>45</v>
      </c>
      <c r="J54" s="92"/>
      <c r="K54" s="92"/>
      <c r="L54" s="92"/>
      <c r="M54" s="92"/>
      <c r="N54" s="92"/>
      <c r="O54" s="155">
        <v>44476</v>
      </c>
      <c r="P54" s="92"/>
      <c r="Q54" s="35">
        <v>2611</v>
      </c>
      <c r="R54" s="26"/>
      <c r="S54" s="26"/>
      <c r="T54" s="153">
        <v>8236.4</v>
      </c>
      <c r="U54" s="42"/>
      <c r="V54" s="43"/>
      <c r="W54" s="43"/>
      <c r="X54" s="80">
        <f t="shared" si="0"/>
        <v>8236.4</v>
      </c>
    </row>
    <row r="55" spans="1:24" ht="15">
      <c r="A55" s="134" t="s">
        <v>256</v>
      </c>
      <c r="B55" s="134" t="s">
        <v>276</v>
      </c>
      <c r="C55" s="24"/>
      <c r="D55" s="25">
        <v>3312</v>
      </c>
      <c r="E55" s="25"/>
      <c r="F55" s="35" t="s">
        <v>130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155">
        <v>44476</v>
      </c>
      <c r="P55" s="92"/>
      <c r="Q55" s="35">
        <v>2611</v>
      </c>
      <c r="R55" s="26"/>
      <c r="S55" s="26"/>
      <c r="T55" s="153">
        <v>8236.4</v>
      </c>
      <c r="U55" s="42"/>
      <c r="V55" s="43"/>
      <c r="W55" s="43"/>
      <c r="X55" s="80">
        <f t="shared" si="0"/>
        <v>8236.4</v>
      </c>
    </row>
    <row r="56" spans="1:24" ht="15">
      <c r="A56" s="134" t="s">
        <v>256</v>
      </c>
      <c r="B56" s="134" t="s">
        <v>276</v>
      </c>
      <c r="C56" s="24"/>
      <c r="D56" s="25">
        <v>3313</v>
      </c>
      <c r="E56" s="25"/>
      <c r="F56" s="35" t="s">
        <v>130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155">
        <v>44476</v>
      </c>
      <c r="P56" s="92"/>
      <c r="Q56" s="35">
        <v>2611</v>
      </c>
      <c r="R56" s="26"/>
      <c r="S56" s="26"/>
      <c r="T56" s="153">
        <v>10254.2</v>
      </c>
      <c r="U56" s="42"/>
      <c r="V56" s="43"/>
      <c r="W56" s="43"/>
      <c r="X56" s="80">
        <f t="shared" si="0"/>
        <v>10254.2</v>
      </c>
    </row>
    <row r="57" spans="1:24" ht="15">
      <c r="A57" s="134" t="s">
        <v>256</v>
      </c>
      <c r="B57" s="134" t="s">
        <v>277</v>
      </c>
      <c r="C57" s="24"/>
      <c r="D57" s="25">
        <v>3314</v>
      </c>
      <c r="E57" s="25"/>
      <c r="F57" s="35" t="s">
        <v>130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155">
        <v>44476</v>
      </c>
      <c r="P57" s="92"/>
      <c r="Q57" s="35">
        <v>2611</v>
      </c>
      <c r="R57" s="26"/>
      <c r="S57" s="26"/>
      <c r="T57" s="153">
        <v>2961.8</v>
      </c>
      <c r="U57" s="42"/>
      <c r="V57" s="43"/>
      <c r="W57" s="43"/>
      <c r="X57" s="80">
        <f t="shared" si="0"/>
        <v>2961.8</v>
      </c>
    </row>
    <row r="58" spans="1:24" ht="15">
      <c r="A58" s="134" t="s">
        <v>256</v>
      </c>
      <c r="B58" s="134" t="s">
        <v>278</v>
      </c>
      <c r="C58" s="24"/>
      <c r="D58" s="25">
        <v>3334</v>
      </c>
      <c r="E58" s="25"/>
      <c r="F58" s="35" t="s">
        <v>280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155">
        <v>44476</v>
      </c>
      <c r="P58" s="92"/>
      <c r="Q58" s="35">
        <v>2611</v>
      </c>
      <c r="R58" s="26"/>
      <c r="S58" s="26"/>
      <c r="T58" s="153">
        <v>14750</v>
      </c>
      <c r="U58" s="42"/>
      <c r="V58" s="43"/>
      <c r="W58" s="43"/>
      <c r="X58" s="80">
        <f t="shared" si="0"/>
        <v>14750</v>
      </c>
    </row>
    <row r="59" spans="1:24" ht="15">
      <c r="A59" s="134" t="s">
        <v>256</v>
      </c>
      <c r="B59" s="134" t="s">
        <v>279</v>
      </c>
      <c r="C59" s="24"/>
      <c r="D59" s="25">
        <v>3335</v>
      </c>
      <c r="E59" s="25"/>
      <c r="F59" s="35" t="s">
        <v>130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155">
        <v>44476</v>
      </c>
      <c r="P59" s="92"/>
      <c r="Q59" s="35">
        <v>2611</v>
      </c>
      <c r="R59" s="26"/>
      <c r="S59" s="26"/>
      <c r="T59" s="153">
        <v>14620.2</v>
      </c>
      <c r="U59" s="42"/>
      <c r="V59" s="43"/>
      <c r="W59" s="43"/>
      <c r="X59" s="80">
        <f t="shared" si="0"/>
        <v>14620.2</v>
      </c>
    </row>
    <row r="60" spans="1:24" ht="15">
      <c r="A60" s="134" t="s">
        <v>256</v>
      </c>
      <c r="B60" s="134" t="s">
        <v>279</v>
      </c>
      <c r="C60" s="24"/>
      <c r="D60" s="25">
        <v>3336</v>
      </c>
      <c r="E60" s="25"/>
      <c r="F60" s="35" t="s">
        <v>130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155">
        <v>44476</v>
      </c>
      <c r="P60" s="92"/>
      <c r="Q60" s="35">
        <v>2611</v>
      </c>
      <c r="R60" s="26"/>
      <c r="S60" s="26"/>
      <c r="T60" s="153">
        <v>14620.2</v>
      </c>
      <c r="U60" s="42"/>
      <c r="V60" s="43"/>
      <c r="W60" s="43"/>
      <c r="X60" s="80">
        <f t="shared" si="0"/>
        <v>14620.2</v>
      </c>
    </row>
    <row r="61" spans="1:24" ht="15">
      <c r="A61" s="134" t="s">
        <v>256</v>
      </c>
      <c r="B61" s="134" t="s">
        <v>279</v>
      </c>
      <c r="C61" s="24"/>
      <c r="D61" s="25">
        <v>3337</v>
      </c>
      <c r="E61" s="25"/>
      <c r="F61" s="35" t="s">
        <v>130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155">
        <v>44476</v>
      </c>
      <c r="P61" s="92"/>
      <c r="Q61" s="35">
        <v>2611</v>
      </c>
      <c r="R61" s="26"/>
      <c r="S61" s="26"/>
      <c r="T61" s="153">
        <v>14620.2</v>
      </c>
      <c r="U61" s="42"/>
      <c r="V61" s="43"/>
      <c r="W61" s="43"/>
      <c r="X61" s="80">
        <f t="shared" si="0"/>
        <v>14620.2</v>
      </c>
    </row>
    <row r="62" spans="1:24" ht="15">
      <c r="A62" s="134" t="s">
        <v>256</v>
      </c>
      <c r="B62" s="134" t="s">
        <v>279</v>
      </c>
      <c r="C62" s="24"/>
      <c r="D62" s="25">
        <v>3338</v>
      </c>
      <c r="E62" s="25"/>
      <c r="F62" s="35" t="s">
        <v>130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155">
        <v>44476</v>
      </c>
      <c r="P62" s="92"/>
      <c r="Q62" s="35">
        <v>2611</v>
      </c>
      <c r="R62" s="26"/>
      <c r="S62" s="26"/>
      <c r="T62" s="153">
        <v>14620.2</v>
      </c>
      <c r="U62" s="42"/>
      <c r="V62" s="43"/>
      <c r="W62" s="43"/>
      <c r="X62" s="80">
        <f t="shared" si="0"/>
        <v>14620.2</v>
      </c>
    </row>
    <row r="63" spans="1:24" ht="15">
      <c r="A63" s="134" t="s">
        <v>256</v>
      </c>
      <c r="B63" s="134" t="s">
        <v>279</v>
      </c>
      <c r="C63" s="24"/>
      <c r="D63" s="25">
        <v>3339</v>
      </c>
      <c r="E63" s="25"/>
      <c r="F63" s="35" t="s">
        <v>130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155">
        <v>44476</v>
      </c>
      <c r="P63" s="92"/>
      <c r="Q63" s="35">
        <v>2611</v>
      </c>
      <c r="R63" s="26"/>
      <c r="S63" s="26"/>
      <c r="T63" s="153">
        <v>14620.2</v>
      </c>
      <c r="U63" s="42"/>
      <c r="V63" s="43"/>
      <c r="W63" s="43"/>
      <c r="X63" s="80">
        <f t="shared" si="0"/>
        <v>14620.2</v>
      </c>
    </row>
    <row r="64" spans="1:24" ht="15">
      <c r="A64" s="134" t="s">
        <v>256</v>
      </c>
      <c r="B64" s="134" t="s">
        <v>281</v>
      </c>
      <c r="C64" s="24"/>
      <c r="D64" s="25">
        <v>3323</v>
      </c>
      <c r="E64" s="25"/>
      <c r="F64" s="3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155">
        <v>44476</v>
      </c>
      <c r="P64" s="92"/>
      <c r="Q64" s="35">
        <v>2611</v>
      </c>
      <c r="R64" s="26"/>
      <c r="S64" s="26"/>
      <c r="T64" s="153">
        <v>13204.2</v>
      </c>
      <c r="U64" s="42"/>
      <c r="V64" s="43"/>
      <c r="W64" s="43"/>
      <c r="X64" s="80">
        <f t="shared" si="0"/>
        <v>13204.2</v>
      </c>
    </row>
    <row r="65" spans="1:24" ht="15">
      <c r="A65" s="134" t="s">
        <v>256</v>
      </c>
      <c r="B65" s="134" t="s">
        <v>281</v>
      </c>
      <c r="C65" s="24"/>
      <c r="D65" s="25">
        <v>3324</v>
      </c>
      <c r="E65" s="25"/>
      <c r="F65" s="3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155">
        <v>44476</v>
      </c>
      <c r="P65" s="92"/>
      <c r="Q65" s="35">
        <v>2611</v>
      </c>
      <c r="R65" s="26"/>
      <c r="S65" s="26"/>
      <c r="T65" s="153">
        <v>13204.2</v>
      </c>
      <c r="U65" s="42"/>
      <c r="V65" s="43"/>
      <c r="W65" s="43"/>
      <c r="X65" s="80">
        <f t="shared" si="0"/>
        <v>13204.2</v>
      </c>
    </row>
    <row r="66" spans="1:24" ht="15">
      <c r="A66" s="134" t="s">
        <v>256</v>
      </c>
      <c r="B66" s="134" t="s">
        <v>281</v>
      </c>
      <c r="C66" s="24"/>
      <c r="D66" s="25">
        <v>3325</v>
      </c>
      <c r="E66" s="25"/>
      <c r="F66" s="3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155">
        <v>44476</v>
      </c>
      <c r="P66" s="92"/>
      <c r="Q66" s="35">
        <v>2611</v>
      </c>
      <c r="R66" s="26"/>
      <c r="S66" s="26"/>
      <c r="T66" s="153">
        <v>13204.2</v>
      </c>
      <c r="U66" s="42"/>
      <c r="V66" s="43"/>
      <c r="W66" s="43"/>
      <c r="X66" s="80">
        <f t="shared" si="0"/>
        <v>13204.2</v>
      </c>
    </row>
    <row r="67" spans="1:24" ht="15">
      <c r="A67" s="134" t="s">
        <v>256</v>
      </c>
      <c r="B67" s="134" t="s">
        <v>282</v>
      </c>
      <c r="C67" s="24"/>
      <c r="D67" s="25">
        <v>3326</v>
      </c>
      <c r="E67" s="25"/>
      <c r="F67" s="3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155">
        <v>44476</v>
      </c>
      <c r="P67" s="92"/>
      <c r="Q67" s="35">
        <v>2611</v>
      </c>
      <c r="R67" s="26"/>
      <c r="S67" s="26"/>
      <c r="T67" s="153">
        <v>11068.4</v>
      </c>
      <c r="U67" s="42"/>
      <c r="V67" s="43"/>
      <c r="W67" s="43"/>
      <c r="X67" s="80">
        <f t="shared" si="0"/>
        <v>11068.4</v>
      </c>
    </row>
    <row r="68" spans="1:24" ht="15">
      <c r="A68" s="134" t="s">
        <v>256</v>
      </c>
      <c r="B68" s="134" t="s">
        <v>282</v>
      </c>
      <c r="C68" s="24"/>
      <c r="D68" s="25">
        <v>3327</v>
      </c>
      <c r="E68" s="25"/>
      <c r="F68" s="35" t="s">
        <v>52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155">
        <v>44476</v>
      </c>
      <c r="P68" s="92"/>
      <c r="Q68" s="35">
        <v>2611</v>
      </c>
      <c r="R68" s="26"/>
      <c r="S68" s="26"/>
      <c r="T68" s="153">
        <v>11068.4</v>
      </c>
      <c r="U68" s="42"/>
      <c r="V68" s="43"/>
      <c r="W68" s="43"/>
      <c r="X68" s="80">
        <f t="shared" si="0"/>
        <v>11068.4</v>
      </c>
    </row>
    <row r="69" spans="1:24" ht="15">
      <c r="A69" s="134" t="s">
        <v>256</v>
      </c>
      <c r="B69" s="134" t="s">
        <v>282</v>
      </c>
      <c r="C69" s="24"/>
      <c r="D69" s="25">
        <v>3328</v>
      </c>
      <c r="E69" s="25"/>
      <c r="F69" s="35" t="s">
        <v>52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155">
        <v>44476</v>
      </c>
      <c r="P69" s="92"/>
      <c r="Q69" s="35">
        <v>2611</v>
      </c>
      <c r="R69" s="26"/>
      <c r="S69" s="26"/>
      <c r="T69" s="153">
        <v>11068.4</v>
      </c>
      <c r="U69" s="42"/>
      <c r="V69" s="43"/>
      <c r="W69" s="43"/>
      <c r="X69" s="80">
        <f t="shared" si="0"/>
        <v>11068.4</v>
      </c>
    </row>
    <row r="70" spans="1:24" ht="15">
      <c r="A70" s="134" t="s">
        <v>256</v>
      </c>
      <c r="B70" s="134" t="s">
        <v>132</v>
      </c>
      <c r="C70" s="24"/>
      <c r="D70" s="25">
        <v>3329</v>
      </c>
      <c r="E70" s="25"/>
      <c r="F70" s="35" t="s">
        <v>52</v>
      </c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155">
        <v>44476</v>
      </c>
      <c r="P70" s="92"/>
      <c r="Q70" s="35">
        <v>2611</v>
      </c>
      <c r="R70" s="26"/>
      <c r="S70" s="26"/>
      <c r="T70" s="153">
        <v>25724</v>
      </c>
      <c r="U70" s="42"/>
      <c r="V70" s="43"/>
      <c r="W70" s="43"/>
      <c r="X70" s="80">
        <f t="shared" si="0"/>
        <v>25724</v>
      </c>
    </row>
    <row r="71" spans="1:24" ht="15">
      <c r="A71" s="134" t="s">
        <v>256</v>
      </c>
      <c r="B71" s="134" t="s">
        <v>132</v>
      </c>
      <c r="C71" s="24"/>
      <c r="D71" s="25">
        <v>3330</v>
      </c>
      <c r="E71" s="25"/>
      <c r="F71" s="35" t="s">
        <v>52</v>
      </c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155">
        <v>44476</v>
      </c>
      <c r="P71" s="92"/>
      <c r="Q71" s="35">
        <v>2611</v>
      </c>
      <c r="R71" s="26"/>
      <c r="S71" s="26"/>
      <c r="T71" s="153">
        <v>25724</v>
      </c>
      <c r="U71" s="42"/>
      <c r="V71" s="43"/>
      <c r="W71" s="43"/>
      <c r="X71" s="80">
        <f t="shared" si="0"/>
        <v>25724</v>
      </c>
    </row>
    <row r="72" spans="1:24" ht="15">
      <c r="A72" s="134" t="s">
        <v>256</v>
      </c>
      <c r="B72" s="134" t="s">
        <v>132</v>
      </c>
      <c r="C72" s="24"/>
      <c r="D72" s="25">
        <v>3331</v>
      </c>
      <c r="E72" s="25"/>
      <c r="F72" s="35" t="s">
        <v>52</v>
      </c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155">
        <v>44476</v>
      </c>
      <c r="P72" s="92"/>
      <c r="Q72" s="35">
        <v>2611</v>
      </c>
      <c r="R72" s="26"/>
      <c r="S72" s="26"/>
      <c r="T72" s="153">
        <v>25724</v>
      </c>
      <c r="U72" s="42"/>
      <c r="V72" s="43"/>
      <c r="W72" s="43"/>
      <c r="X72" s="80">
        <f t="shared" si="0"/>
        <v>25724</v>
      </c>
    </row>
    <row r="73" spans="1:24" ht="15">
      <c r="A73" s="134" t="s">
        <v>256</v>
      </c>
      <c r="B73" s="134" t="s">
        <v>283</v>
      </c>
      <c r="C73" s="24"/>
      <c r="D73" s="25">
        <v>3332</v>
      </c>
      <c r="E73" s="25"/>
      <c r="F73" s="35" t="s">
        <v>52</v>
      </c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155">
        <v>44476</v>
      </c>
      <c r="P73" s="92"/>
      <c r="Q73" s="35">
        <v>2611</v>
      </c>
      <c r="R73" s="26"/>
      <c r="S73" s="26"/>
      <c r="T73" s="153">
        <v>8484.2</v>
      </c>
      <c r="U73" s="42"/>
      <c r="V73" s="43"/>
      <c r="W73" s="43"/>
      <c r="X73" s="80">
        <f t="shared" si="0"/>
        <v>8484.2</v>
      </c>
    </row>
    <row r="74" spans="1:24" ht="15">
      <c r="A74" s="134" t="s">
        <v>256</v>
      </c>
      <c r="B74" s="134" t="s">
        <v>283</v>
      </c>
      <c r="C74" s="24"/>
      <c r="D74" s="25">
        <v>3333</v>
      </c>
      <c r="E74" s="25"/>
      <c r="F74" s="35" t="s">
        <v>52</v>
      </c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155">
        <v>44476</v>
      </c>
      <c r="P74" s="92"/>
      <c r="Q74" s="35">
        <v>2611</v>
      </c>
      <c r="R74" s="26"/>
      <c r="S74" s="26"/>
      <c r="T74" s="153">
        <v>8484.2</v>
      </c>
      <c r="U74" s="42"/>
      <c r="V74" s="43"/>
      <c r="W74" s="43"/>
      <c r="X74" s="80">
        <f t="shared" si="0"/>
        <v>8484.2</v>
      </c>
    </row>
    <row r="75" spans="1:24" ht="15">
      <c r="A75" s="134" t="s">
        <v>288</v>
      </c>
      <c r="B75" s="134" t="s">
        <v>149</v>
      </c>
      <c r="C75" s="24"/>
      <c r="D75" s="25">
        <v>3271</v>
      </c>
      <c r="E75" s="25"/>
      <c r="F75" s="35" t="s">
        <v>52</v>
      </c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155">
        <v>44476</v>
      </c>
      <c r="P75" s="92"/>
      <c r="Q75" s="35">
        <v>2611</v>
      </c>
      <c r="R75" s="26"/>
      <c r="S75" s="26"/>
      <c r="T75" s="153">
        <v>11587.6</v>
      </c>
      <c r="U75" s="42"/>
      <c r="V75" s="43"/>
      <c r="W75" s="43"/>
      <c r="X75" s="80">
        <f t="shared" si="0"/>
        <v>11587.6</v>
      </c>
    </row>
    <row r="76" spans="1:24" ht="15">
      <c r="A76" s="134" t="s">
        <v>289</v>
      </c>
      <c r="B76" s="134" t="s">
        <v>284</v>
      </c>
      <c r="C76" s="24"/>
      <c r="D76" s="25">
        <v>3272</v>
      </c>
      <c r="E76" s="25"/>
      <c r="F76" s="35" t="s">
        <v>52</v>
      </c>
      <c r="G76" s="26"/>
      <c r="H76" s="18" t="s">
        <v>45</v>
      </c>
      <c r="I76" s="18" t="s">
        <v>45</v>
      </c>
      <c r="J76" s="26"/>
      <c r="K76" s="26"/>
      <c r="L76" s="26"/>
      <c r="M76" s="26"/>
      <c r="N76" s="26"/>
      <c r="O76" s="155">
        <v>44476</v>
      </c>
      <c r="P76" s="92"/>
      <c r="Q76" s="35">
        <v>2611</v>
      </c>
      <c r="R76" s="26"/>
      <c r="S76" s="26"/>
      <c r="T76" s="153">
        <v>25724</v>
      </c>
      <c r="U76" s="42"/>
      <c r="V76" s="43"/>
      <c r="W76" s="43"/>
      <c r="X76" s="80">
        <f t="shared" si="0"/>
        <v>25724</v>
      </c>
    </row>
    <row r="77" spans="1:24" ht="15">
      <c r="A77" s="134" t="s">
        <v>292</v>
      </c>
      <c r="B77" s="134" t="s">
        <v>286</v>
      </c>
      <c r="C77" s="24"/>
      <c r="D77" s="25">
        <v>3273</v>
      </c>
      <c r="E77" s="25"/>
      <c r="F77" s="35" t="s">
        <v>52</v>
      </c>
      <c r="G77" s="26"/>
      <c r="H77" s="18" t="s">
        <v>45</v>
      </c>
      <c r="I77" s="18" t="s">
        <v>45</v>
      </c>
      <c r="J77" s="26"/>
      <c r="K77" s="26"/>
      <c r="L77" s="26"/>
      <c r="M77" s="26"/>
      <c r="N77" s="26"/>
      <c r="O77" s="155">
        <v>44476</v>
      </c>
      <c r="P77" s="92"/>
      <c r="Q77" s="35">
        <v>2611</v>
      </c>
      <c r="R77" s="26"/>
      <c r="S77" s="26"/>
      <c r="T77" s="153">
        <v>11115.6</v>
      </c>
      <c r="U77" s="42"/>
      <c r="V77" s="43"/>
      <c r="W77" s="43"/>
      <c r="X77" s="80">
        <f t="shared" si="0"/>
        <v>11115.6</v>
      </c>
    </row>
    <row r="78" spans="1:24" ht="15">
      <c r="A78" s="134" t="s">
        <v>293</v>
      </c>
      <c r="B78" s="134" t="s">
        <v>286</v>
      </c>
      <c r="C78" s="24"/>
      <c r="D78" s="25">
        <v>3274</v>
      </c>
      <c r="E78" s="25"/>
      <c r="F78" s="35" t="s">
        <v>52</v>
      </c>
      <c r="G78" s="26"/>
      <c r="H78" s="18" t="s">
        <v>45</v>
      </c>
      <c r="I78" s="18" t="s">
        <v>45</v>
      </c>
      <c r="J78" s="26"/>
      <c r="K78" s="26"/>
      <c r="L78" s="26"/>
      <c r="M78" s="26"/>
      <c r="N78" s="26"/>
      <c r="O78" s="155">
        <v>44476</v>
      </c>
      <c r="P78" s="92"/>
      <c r="Q78" s="35">
        <v>2611</v>
      </c>
      <c r="R78" s="26"/>
      <c r="S78" s="26"/>
      <c r="T78" s="153">
        <v>11115.6</v>
      </c>
      <c r="U78" s="42"/>
      <c r="V78" s="43"/>
      <c r="W78" s="43"/>
      <c r="X78" s="80">
        <f aca="true" t="shared" si="1" ref="X78:X93">T78-U78</f>
        <v>11115.6</v>
      </c>
    </row>
    <row r="79" spans="1:24" ht="15">
      <c r="A79" s="134" t="s">
        <v>294</v>
      </c>
      <c r="B79" s="134" t="s">
        <v>286</v>
      </c>
      <c r="C79" s="24"/>
      <c r="D79" s="25">
        <v>3275</v>
      </c>
      <c r="E79" s="25"/>
      <c r="F79" s="35" t="s">
        <v>52</v>
      </c>
      <c r="G79" s="26"/>
      <c r="H79" s="18" t="s">
        <v>45</v>
      </c>
      <c r="I79" s="18" t="s">
        <v>45</v>
      </c>
      <c r="J79" s="26"/>
      <c r="K79" s="26"/>
      <c r="L79" s="26"/>
      <c r="M79" s="26"/>
      <c r="N79" s="26"/>
      <c r="O79" s="155">
        <v>44476</v>
      </c>
      <c r="P79" s="92"/>
      <c r="Q79" s="35">
        <v>2611</v>
      </c>
      <c r="R79" s="26"/>
      <c r="S79" s="26"/>
      <c r="T79" s="153">
        <v>11115.6</v>
      </c>
      <c r="U79" s="42"/>
      <c r="V79" s="43"/>
      <c r="W79" s="43"/>
      <c r="X79" s="80">
        <f t="shared" si="1"/>
        <v>11115.6</v>
      </c>
    </row>
    <row r="80" spans="1:24" ht="15">
      <c r="A80" s="134" t="s">
        <v>295</v>
      </c>
      <c r="B80" s="134" t="s">
        <v>287</v>
      </c>
      <c r="C80" s="24"/>
      <c r="D80" s="25">
        <v>3276</v>
      </c>
      <c r="E80" s="25"/>
      <c r="F80" s="35" t="s">
        <v>52</v>
      </c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155">
        <v>44476</v>
      </c>
      <c r="P80" s="92"/>
      <c r="Q80" s="35">
        <v>2611</v>
      </c>
      <c r="R80" s="26"/>
      <c r="S80" s="26"/>
      <c r="T80" s="153">
        <v>11115.6</v>
      </c>
      <c r="U80" s="42"/>
      <c r="V80" s="43"/>
      <c r="W80" s="43"/>
      <c r="X80" s="80">
        <f t="shared" si="1"/>
        <v>11115.6</v>
      </c>
    </row>
    <row r="81" spans="1:24" ht="15">
      <c r="A81" s="134" t="s">
        <v>290</v>
      </c>
      <c r="B81" s="134" t="s">
        <v>285</v>
      </c>
      <c r="C81" s="24"/>
      <c r="D81" s="25">
        <v>3277</v>
      </c>
      <c r="E81" s="25"/>
      <c r="F81" s="35" t="s">
        <v>52</v>
      </c>
      <c r="G81" s="26"/>
      <c r="H81" s="18" t="s">
        <v>45</v>
      </c>
      <c r="I81" s="18" t="s">
        <v>45</v>
      </c>
      <c r="J81" s="26"/>
      <c r="K81" s="26"/>
      <c r="L81" s="26"/>
      <c r="M81" s="26"/>
      <c r="N81" s="26"/>
      <c r="O81" s="155">
        <v>44476</v>
      </c>
      <c r="P81" s="92"/>
      <c r="Q81" s="35">
        <v>2611</v>
      </c>
      <c r="R81" s="26"/>
      <c r="S81" s="26"/>
      <c r="T81" s="153">
        <v>12295.6</v>
      </c>
      <c r="U81" s="42"/>
      <c r="V81" s="43"/>
      <c r="W81" s="43"/>
      <c r="X81" s="80">
        <f t="shared" si="1"/>
        <v>12295.6</v>
      </c>
    </row>
    <row r="82" spans="1:24" ht="15">
      <c r="A82" s="134" t="s">
        <v>291</v>
      </c>
      <c r="B82" s="134" t="s">
        <v>285</v>
      </c>
      <c r="C82" s="24"/>
      <c r="D82" s="25">
        <v>3278</v>
      </c>
      <c r="E82" s="25"/>
      <c r="F82" s="35" t="s">
        <v>52</v>
      </c>
      <c r="G82" s="26"/>
      <c r="H82" s="18" t="s">
        <v>45</v>
      </c>
      <c r="I82" s="18" t="s">
        <v>45</v>
      </c>
      <c r="J82" s="26"/>
      <c r="K82" s="26"/>
      <c r="L82" s="26"/>
      <c r="M82" s="26"/>
      <c r="N82" s="26"/>
      <c r="O82" s="155">
        <v>44476</v>
      </c>
      <c r="P82" s="92"/>
      <c r="Q82" s="35">
        <v>2611</v>
      </c>
      <c r="R82" s="26"/>
      <c r="S82" s="26"/>
      <c r="T82" s="153">
        <v>12295.6</v>
      </c>
      <c r="U82" s="42"/>
      <c r="V82" s="43"/>
      <c r="W82" s="43"/>
      <c r="X82" s="80">
        <f t="shared" si="1"/>
        <v>12295.6</v>
      </c>
    </row>
    <row r="83" spans="1:24" ht="15">
      <c r="A83" s="151" t="s">
        <v>261</v>
      </c>
      <c r="B83" s="134" t="s">
        <v>340</v>
      </c>
      <c r="C83" s="17"/>
      <c r="D83" s="18">
        <v>3377</v>
      </c>
      <c r="E83" s="35" t="s">
        <v>341</v>
      </c>
      <c r="F83" s="35" t="s">
        <v>52</v>
      </c>
      <c r="G83" s="35"/>
      <c r="H83" s="18" t="s">
        <v>45</v>
      </c>
      <c r="I83" s="18" t="s">
        <v>45</v>
      </c>
      <c r="J83" s="92"/>
      <c r="K83" s="92"/>
      <c r="L83" s="92"/>
      <c r="M83" s="92"/>
      <c r="N83" s="92"/>
      <c r="O83" s="155">
        <v>44515</v>
      </c>
      <c r="P83" s="92"/>
      <c r="Q83" s="35">
        <v>2611</v>
      </c>
      <c r="R83" s="92"/>
      <c r="S83" s="92"/>
      <c r="T83" s="93">
        <v>57820</v>
      </c>
      <c r="U83" s="42"/>
      <c r="V83" s="43"/>
      <c r="W83" s="43"/>
      <c r="X83" s="80">
        <f t="shared" si="1"/>
        <v>57820</v>
      </c>
    </row>
    <row r="84" spans="1:24" ht="15">
      <c r="A84" s="151" t="s">
        <v>188</v>
      </c>
      <c r="B84" s="134" t="s">
        <v>348</v>
      </c>
      <c r="C84" s="24"/>
      <c r="D84" s="18">
        <v>3419</v>
      </c>
      <c r="E84" s="35"/>
      <c r="F84" s="35" t="s">
        <v>130</v>
      </c>
      <c r="G84" s="35"/>
      <c r="H84" s="18" t="s">
        <v>45</v>
      </c>
      <c r="I84" s="18" t="s">
        <v>45</v>
      </c>
      <c r="J84" s="92"/>
      <c r="K84" s="92"/>
      <c r="L84" s="92"/>
      <c r="M84" s="92"/>
      <c r="N84" s="92"/>
      <c r="O84" s="155">
        <v>44557</v>
      </c>
      <c r="P84" s="92"/>
      <c r="Q84" s="35">
        <v>2611</v>
      </c>
      <c r="R84" s="92"/>
      <c r="S84" s="92"/>
      <c r="T84" s="93">
        <v>104452.66</v>
      </c>
      <c r="U84" s="42"/>
      <c r="V84" s="43"/>
      <c r="W84" s="43"/>
      <c r="X84" s="80">
        <f t="shared" si="1"/>
        <v>104452.66</v>
      </c>
    </row>
    <row r="85" spans="1:24" ht="15">
      <c r="A85" s="151" t="s">
        <v>188</v>
      </c>
      <c r="B85" s="134" t="s">
        <v>348</v>
      </c>
      <c r="C85" s="24"/>
      <c r="D85" s="25">
        <v>3420</v>
      </c>
      <c r="E85" s="35"/>
      <c r="F85" s="35" t="s">
        <v>130</v>
      </c>
      <c r="G85" s="35"/>
      <c r="H85" s="18" t="s">
        <v>45</v>
      </c>
      <c r="I85" s="18" t="s">
        <v>45</v>
      </c>
      <c r="J85" s="92"/>
      <c r="K85" s="92"/>
      <c r="L85" s="92"/>
      <c r="M85" s="92"/>
      <c r="N85" s="92"/>
      <c r="O85" s="155">
        <v>44557</v>
      </c>
      <c r="P85" s="92"/>
      <c r="Q85" s="35">
        <v>2611</v>
      </c>
      <c r="R85" s="92"/>
      <c r="S85" s="92"/>
      <c r="T85" s="93">
        <v>104452.65</v>
      </c>
      <c r="U85" s="42"/>
      <c r="V85" s="43"/>
      <c r="W85" s="43"/>
      <c r="X85" s="80">
        <f t="shared" si="1"/>
        <v>104452.65</v>
      </c>
    </row>
    <row r="86" spans="1:24" ht="15">
      <c r="A86" s="151" t="s">
        <v>188</v>
      </c>
      <c r="B86" s="134" t="s">
        <v>349</v>
      </c>
      <c r="C86" s="24"/>
      <c r="D86" s="25">
        <v>3421</v>
      </c>
      <c r="E86" s="35"/>
      <c r="F86" s="35" t="s">
        <v>130</v>
      </c>
      <c r="G86" s="35"/>
      <c r="H86" s="18" t="s">
        <v>45</v>
      </c>
      <c r="I86" s="18" t="s">
        <v>45</v>
      </c>
      <c r="J86" s="92"/>
      <c r="K86" s="92"/>
      <c r="L86" s="92"/>
      <c r="M86" s="92"/>
      <c r="N86" s="92"/>
      <c r="O86" s="155">
        <v>44557</v>
      </c>
      <c r="P86" s="92"/>
      <c r="Q86" s="35">
        <v>2611</v>
      </c>
      <c r="R86" s="92"/>
      <c r="S86" s="92"/>
      <c r="T86" s="93">
        <v>22662.11</v>
      </c>
      <c r="U86" s="42"/>
      <c r="V86" s="43"/>
      <c r="W86" s="43"/>
      <c r="X86" s="80">
        <f t="shared" si="1"/>
        <v>22662.11</v>
      </c>
    </row>
    <row r="87" spans="1:24" ht="15">
      <c r="A87" s="151" t="s">
        <v>188</v>
      </c>
      <c r="B87" s="134" t="s">
        <v>349</v>
      </c>
      <c r="C87" s="24"/>
      <c r="D87" s="25">
        <v>3422</v>
      </c>
      <c r="E87" s="35"/>
      <c r="F87" s="35" t="s">
        <v>130</v>
      </c>
      <c r="G87" s="35"/>
      <c r="H87" s="18" t="s">
        <v>45</v>
      </c>
      <c r="I87" s="18" t="s">
        <v>45</v>
      </c>
      <c r="J87" s="92"/>
      <c r="K87" s="92"/>
      <c r="L87" s="92"/>
      <c r="M87" s="92"/>
      <c r="N87" s="92"/>
      <c r="O87" s="155">
        <v>44557</v>
      </c>
      <c r="P87" s="92"/>
      <c r="Q87" s="35">
        <v>2611</v>
      </c>
      <c r="R87" s="92"/>
      <c r="S87" s="92"/>
      <c r="T87" s="93">
        <v>22662.14</v>
      </c>
      <c r="U87" s="42"/>
      <c r="V87" s="43"/>
      <c r="W87" s="43"/>
      <c r="X87" s="80">
        <f t="shared" si="1"/>
        <v>22662.14</v>
      </c>
    </row>
    <row r="88" spans="1:24" ht="15">
      <c r="A88" s="151" t="s">
        <v>188</v>
      </c>
      <c r="B88" s="134" t="s">
        <v>349</v>
      </c>
      <c r="C88" s="24"/>
      <c r="D88" s="25">
        <v>3423</v>
      </c>
      <c r="E88" s="35"/>
      <c r="F88" s="35" t="s">
        <v>130</v>
      </c>
      <c r="G88" s="35"/>
      <c r="H88" s="18" t="s">
        <v>45</v>
      </c>
      <c r="I88" s="18" t="s">
        <v>45</v>
      </c>
      <c r="J88" s="92"/>
      <c r="K88" s="92"/>
      <c r="L88" s="92"/>
      <c r="M88" s="92"/>
      <c r="N88" s="92"/>
      <c r="O88" s="155">
        <v>44557</v>
      </c>
      <c r="P88" s="92"/>
      <c r="Q88" s="35">
        <v>2611</v>
      </c>
      <c r="R88" s="92"/>
      <c r="S88" s="92"/>
      <c r="T88" s="93">
        <v>22662.14</v>
      </c>
      <c r="U88" s="42"/>
      <c r="V88" s="43"/>
      <c r="W88" s="43"/>
      <c r="X88" s="80">
        <f t="shared" si="1"/>
        <v>22662.14</v>
      </c>
    </row>
    <row r="89" spans="1:24" ht="15">
      <c r="A89" s="151" t="s">
        <v>188</v>
      </c>
      <c r="B89" s="134" t="s">
        <v>349</v>
      </c>
      <c r="C89" s="24"/>
      <c r="D89" s="25">
        <v>3424</v>
      </c>
      <c r="E89" s="35"/>
      <c r="F89" s="35" t="s">
        <v>130</v>
      </c>
      <c r="G89" s="35"/>
      <c r="H89" s="18" t="s">
        <v>45</v>
      </c>
      <c r="I89" s="18" t="s">
        <v>45</v>
      </c>
      <c r="J89" s="92"/>
      <c r="K89" s="92"/>
      <c r="L89" s="92"/>
      <c r="M89" s="92"/>
      <c r="N89" s="92"/>
      <c r="O89" s="155">
        <v>44557</v>
      </c>
      <c r="P89" s="92"/>
      <c r="Q89" s="35">
        <v>2611</v>
      </c>
      <c r="R89" s="92"/>
      <c r="S89" s="92"/>
      <c r="T89" s="93">
        <v>22662.14</v>
      </c>
      <c r="U89" s="42"/>
      <c r="V89" s="43"/>
      <c r="W89" s="43"/>
      <c r="X89" s="80">
        <f t="shared" si="1"/>
        <v>22662.14</v>
      </c>
    </row>
    <row r="90" spans="1:24" ht="15">
      <c r="A90" s="151" t="s">
        <v>141</v>
      </c>
      <c r="B90" s="134" t="s">
        <v>349</v>
      </c>
      <c r="C90" s="24"/>
      <c r="D90" s="25">
        <v>3425</v>
      </c>
      <c r="E90" s="35"/>
      <c r="F90" s="35" t="s">
        <v>130</v>
      </c>
      <c r="G90" s="35"/>
      <c r="H90" s="18" t="s">
        <v>45</v>
      </c>
      <c r="I90" s="18" t="s">
        <v>45</v>
      </c>
      <c r="J90" s="92"/>
      <c r="K90" s="92"/>
      <c r="L90" s="92"/>
      <c r="M90" s="92"/>
      <c r="N90" s="92"/>
      <c r="O90" s="155">
        <v>44557</v>
      </c>
      <c r="P90" s="92"/>
      <c r="Q90" s="35">
        <v>2611</v>
      </c>
      <c r="R90" s="92"/>
      <c r="S90" s="92"/>
      <c r="T90" s="93">
        <v>22662.14</v>
      </c>
      <c r="U90" s="42"/>
      <c r="V90" s="43"/>
      <c r="W90" s="43"/>
      <c r="X90" s="80">
        <f t="shared" si="1"/>
        <v>22662.14</v>
      </c>
    </row>
    <row r="91" spans="1:24" ht="15">
      <c r="A91" s="151" t="s">
        <v>141</v>
      </c>
      <c r="B91" s="134" t="s">
        <v>349</v>
      </c>
      <c r="C91" s="24"/>
      <c r="D91" s="25">
        <v>3426</v>
      </c>
      <c r="E91" s="35"/>
      <c r="F91" s="35" t="s">
        <v>130</v>
      </c>
      <c r="G91" s="35"/>
      <c r="H91" s="18" t="s">
        <v>45</v>
      </c>
      <c r="I91" s="18" t="s">
        <v>45</v>
      </c>
      <c r="J91" s="92"/>
      <c r="K91" s="92"/>
      <c r="L91" s="92"/>
      <c r="M91" s="92"/>
      <c r="N91" s="92"/>
      <c r="O91" s="155">
        <v>44557</v>
      </c>
      <c r="P91" s="92"/>
      <c r="Q91" s="35">
        <v>2611</v>
      </c>
      <c r="R91" s="92"/>
      <c r="S91" s="92"/>
      <c r="T91" s="93">
        <v>22662.14</v>
      </c>
      <c r="U91" s="42"/>
      <c r="V91" s="43"/>
      <c r="W91" s="43"/>
      <c r="X91" s="80">
        <f t="shared" si="1"/>
        <v>22662.14</v>
      </c>
    </row>
    <row r="92" spans="1:24" ht="15">
      <c r="A92" s="151" t="s">
        <v>141</v>
      </c>
      <c r="B92" s="134" t="s">
        <v>349</v>
      </c>
      <c r="C92" s="24"/>
      <c r="D92" s="25">
        <v>3427</v>
      </c>
      <c r="E92" s="35"/>
      <c r="F92" s="35" t="s">
        <v>130</v>
      </c>
      <c r="G92" s="35"/>
      <c r="H92" s="18" t="s">
        <v>45</v>
      </c>
      <c r="I92" s="18" t="s">
        <v>45</v>
      </c>
      <c r="J92" s="92"/>
      <c r="K92" s="92"/>
      <c r="L92" s="92"/>
      <c r="M92" s="92"/>
      <c r="N92" s="92"/>
      <c r="O92" s="155">
        <v>44557</v>
      </c>
      <c r="P92" s="92"/>
      <c r="Q92" s="35">
        <v>2611</v>
      </c>
      <c r="R92" s="92"/>
      <c r="S92" s="92"/>
      <c r="T92" s="93">
        <v>22662.14</v>
      </c>
      <c r="U92" s="42"/>
      <c r="V92" s="43"/>
      <c r="W92" s="43"/>
      <c r="X92" s="80">
        <f t="shared" si="1"/>
        <v>22662.14</v>
      </c>
    </row>
    <row r="93" spans="1:24" ht="15">
      <c r="A93" s="151" t="s">
        <v>141</v>
      </c>
      <c r="B93" s="134" t="s">
        <v>349</v>
      </c>
      <c r="C93" s="24"/>
      <c r="D93" s="25">
        <v>3428</v>
      </c>
      <c r="E93" s="35"/>
      <c r="F93" s="35" t="s">
        <v>130</v>
      </c>
      <c r="G93" s="35"/>
      <c r="H93" s="18" t="s">
        <v>45</v>
      </c>
      <c r="I93" s="18" t="s">
        <v>45</v>
      </c>
      <c r="J93" s="92"/>
      <c r="K93" s="92"/>
      <c r="L93" s="92"/>
      <c r="M93" s="92"/>
      <c r="N93" s="92"/>
      <c r="O93" s="155">
        <v>44557</v>
      </c>
      <c r="P93" s="92"/>
      <c r="Q93" s="35">
        <v>2611</v>
      </c>
      <c r="R93" s="26"/>
      <c r="S93" s="26"/>
      <c r="T93" s="93">
        <v>22662.14</v>
      </c>
      <c r="U93" s="42"/>
      <c r="V93" s="43"/>
      <c r="W93" s="43"/>
      <c r="X93" s="80">
        <f t="shared" si="1"/>
        <v>22662.14</v>
      </c>
    </row>
    <row r="94" spans="1:24" ht="15">
      <c r="A94" s="151" t="s">
        <v>350</v>
      </c>
      <c r="B94" s="134" t="s">
        <v>132</v>
      </c>
      <c r="C94" s="24"/>
      <c r="D94" s="25">
        <v>3418</v>
      </c>
      <c r="E94" s="35"/>
      <c r="F94" s="35" t="s">
        <v>52</v>
      </c>
      <c r="G94" s="35"/>
      <c r="H94" s="18" t="s">
        <v>45</v>
      </c>
      <c r="I94" s="18" t="s">
        <v>45</v>
      </c>
      <c r="J94" s="92"/>
      <c r="K94" s="92"/>
      <c r="L94" s="92"/>
      <c r="M94" s="92"/>
      <c r="N94" s="92"/>
      <c r="O94" s="155">
        <v>44558</v>
      </c>
      <c r="P94" s="26"/>
      <c r="Q94" s="35">
        <v>2611</v>
      </c>
      <c r="R94" s="26"/>
      <c r="S94" s="26"/>
      <c r="T94" s="153">
        <v>13605.4</v>
      </c>
      <c r="U94" s="42"/>
      <c r="V94" s="43"/>
      <c r="W94" s="43"/>
      <c r="X94" s="80">
        <f>T94-U94</f>
        <v>13605.4</v>
      </c>
    </row>
    <row r="95" spans="1:24" ht="15">
      <c r="A95" s="151" t="s">
        <v>161</v>
      </c>
      <c r="B95" s="134" t="s">
        <v>357</v>
      </c>
      <c r="C95" s="24"/>
      <c r="D95" s="25">
        <v>3430</v>
      </c>
      <c r="E95" s="35" t="s">
        <v>359</v>
      </c>
      <c r="F95" s="35" t="s">
        <v>330</v>
      </c>
      <c r="G95" s="35"/>
      <c r="H95" s="18" t="s">
        <v>45</v>
      </c>
      <c r="I95" s="18" t="s">
        <v>45</v>
      </c>
      <c r="J95" s="92"/>
      <c r="K95" s="92"/>
      <c r="L95" s="92"/>
      <c r="M95" s="92"/>
      <c r="N95" s="92"/>
      <c r="O95" s="155">
        <v>44557</v>
      </c>
      <c r="P95" s="26"/>
      <c r="Q95" s="35">
        <v>2611</v>
      </c>
      <c r="R95" s="26"/>
      <c r="S95" s="26"/>
      <c r="T95" s="153">
        <v>14750</v>
      </c>
      <c r="U95" s="42"/>
      <c r="V95" s="43"/>
      <c r="W95" s="43"/>
      <c r="X95" s="80">
        <f>T95-U95</f>
        <v>14750</v>
      </c>
    </row>
    <row r="96" spans="1:24" ht="15">
      <c r="A96" s="151" t="s">
        <v>161</v>
      </c>
      <c r="B96" s="134" t="s">
        <v>358</v>
      </c>
      <c r="C96" s="24"/>
      <c r="D96" s="25">
        <v>3431</v>
      </c>
      <c r="E96" s="35" t="s">
        <v>359</v>
      </c>
      <c r="F96" s="35" t="s">
        <v>330</v>
      </c>
      <c r="G96" s="35"/>
      <c r="H96" s="18" t="s">
        <v>45</v>
      </c>
      <c r="I96" s="18" t="s">
        <v>45</v>
      </c>
      <c r="J96" s="92"/>
      <c r="K96" s="92"/>
      <c r="L96" s="92"/>
      <c r="M96" s="92"/>
      <c r="N96" s="92"/>
      <c r="O96" s="155">
        <v>44557</v>
      </c>
      <c r="P96" s="26"/>
      <c r="Q96" s="35">
        <v>2611</v>
      </c>
      <c r="R96" s="26"/>
      <c r="S96" s="26"/>
      <c r="T96" s="153">
        <v>10502</v>
      </c>
      <c r="U96" s="42"/>
      <c r="V96" s="43"/>
      <c r="W96" s="43"/>
      <c r="X96" s="80">
        <f>T96-U96</f>
        <v>10502</v>
      </c>
    </row>
    <row r="97" spans="1:24" ht="15">
      <c r="A97" s="160"/>
      <c r="B97" s="16"/>
      <c r="C97" s="26"/>
      <c r="D97" s="25"/>
      <c r="E97" s="25"/>
      <c r="F97" s="25"/>
      <c r="G97" s="26"/>
      <c r="H97" s="18"/>
      <c r="I97" s="18"/>
      <c r="J97" s="26"/>
      <c r="K97" s="26"/>
      <c r="L97" s="26"/>
      <c r="M97" s="26"/>
      <c r="N97" s="26"/>
      <c r="O97" s="26"/>
      <c r="P97" s="300" t="s">
        <v>46</v>
      </c>
      <c r="Q97" s="301"/>
      <c r="R97" s="301"/>
      <c r="S97" s="302"/>
      <c r="T97" s="42">
        <f>SUM(T14:T96)</f>
        <v>1662821.1399999992</v>
      </c>
      <c r="U97" s="42">
        <f>SUM(U67:U92)</f>
        <v>0</v>
      </c>
      <c r="V97" s="43"/>
      <c r="W97" s="43"/>
      <c r="X97" s="42">
        <f>SUM(X62:X96)</f>
        <v>789443.6000000001</v>
      </c>
    </row>
    <row r="98" ht="15.75" thickBot="1"/>
    <row r="99" spans="1:24" ht="45.75" thickBot="1">
      <c r="A99" s="284" t="s">
        <v>378</v>
      </c>
      <c r="B99" s="146" t="s">
        <v>22</v>
      </c>
      <c r="C99" s="146" t="s">
        <v>23</v>
      </c>
      <c r="D99" s="147" t="s">
        <v>24</v>
      </c>
      <c r="E99" s="146" t="s">
        <v>25</v>
      </c>
      <c r="F99" s="147" t="s">
        <v>50</v>
      </c>
      <c r="G99" s="146" t="s">
        <v>27</v>
      </c>
      <c r="H99" s="148" t="s">
        <v>28</v>
      </c>
      <c r="I99" s="148" t="s">
        <v>29</v>
      </c>
      <c r="J99" s="148" t="s">
        <v>30</v>
      </c>
      <c r="K99" s="148" t="s">
        <v>31</v>
      </c>
      <c r="L99" s="148" t="s">
        <v>32</v>
      </c>
      <c r="M99" s="148" t="s">
        <v>33</v>
      </c>
      <c r="N99" s="148" t="s">
        <v>34</v>
      </c>
      <c r="O99" s="146" t="s">
        <v>35</v>
      </c>
      <c r="P99" s="148" t="s">
        <v>36</v>
      </c>
      <c r="Q99" s="148" t="s">
        <v>37</v>
      </c>
      <c r="R99" s="148" t="s">
        <v>38</v>
      </c>
      <c r="S99" s="148" t="s">
        <v>39</v>
      </c>
      <c r="T99" s="149" t="s">
        <v>40</v>
      </c>
      <c r="U99" s="146" t="s">
        <v>41</v>
      </c>
      <c r="V99" s="146" t="s">
        <v>42</v>
      </c>
      <c r="W99" s="150" t="s">
        <v>43</v>
      </c>
      <c r="X99" s="149" t="s">
        <v>44</v>
      </c>
    </row>
    <row r="100" spans="1:24" ht="15">
      <c r="A100" s="134" t="s">
        <v>54</v>
      </c>
      <c r="B100" s="172" t="s">
        <v>229</v>
      </c>
      <c r="C100" s="24"/>
      <c r="D100" s="25">
        <v>3190</v>
      </c>
      <c r="E100" s="25" t="s">
        <v>211</v>
      </c>
      <c r="F100" s="25" t="s">
        <v>52</v>
      </c>
      <c r="G100" s="26"/>
      <c r="H100" s="18" t="s">
        <v>45</v>
      </c>
      <c r="I100" s="18" t="s">
        <v>45</v>
      </c>
      <c r="J100" s="26"/>
      <c r="K100" s="26"/>
      <c r="L100" s="26"/>
      <c r="M100" s="26"/>
      <c r="N100" s="26"/>
      <c r="O100" s="161">
        <v>44363</v>
      </c>
      <c r="P100" s="26"/>
      <c r="Q100" s="25">
        <v>2613</v>
      </c>
      <c r="R100" s="26"/>
      <c r="S100" s="26"/>
      <c r="T100" s="251">
        <v>16815</v>
      </c>
      <c r="U100" s="35"/>
      <c r="V100" s="35"/>
      <c r="W100" s="35"/>
      <c r="X100" s="80">
        <f aca="true" t="shared" si="2" ref="X100:X163">T100-U100</f>
        <v>16815</v>
      </c>
    </row>
    <row r="101" spans="1:24" ht="15">
      <c r="A101" s="134" t="s">
        <v>54</v>
      </c>
      <c r="B101" s="172" t="s">
        <v>229</v>
      </c>
      <c r="C101" s="24"/>
      <c r="D101" s="25">
        <v>3191</v>
      </c>
      <c r="E101" s="25" t="s">
        <v>211</v>
      </c>
      <c r="F101" s="25" t="s">
        <v>52</v>
      </c>
      <c r="G101" s="26"/>
      <c r="H101" s="18" t="s">
        <v>45</v>
      </c>
      <c r="I101" s="18" t="s">
        <v>45</v>
      </c>
      <c r="J101" s="26"/>
      <c r="K101" s="26"/>
      <c r="L101" s="26"/>
      <c r="M101" s="26"/>
      <c r="N101" s="26"/>
      <c r="O101" s="161">
        <v>44363</v>
      </c>
      <c r="P101" s="26"/>
      <c r="Q101" s="25">
        <v>2613</v>
      </c>
      <c r="R101" s="26"/>
      <c r="S101" s="26"/>
      <c r="T101" s="251">
        <v>16815</v>
      </c>
      <c r="U101" s="35"/>
      <c r="V101" s="35"/>
      <c r="W101" s="35"/>
      <c r="X101" s="80">
        <f t="shared" si="2"/>
        <v>16815</v>
      </c>
    </row>
    <row r="102" spans="1:24" ht="15">
      <c r="A102" s="134" t="s">
        <v>54</v>
      </c>
      <c r="B102" s="172" t="s">
        <v>229</v>
      </c>
      <c r="C102" s="24"/>
      <c r="D102" s="25">
        <v>3192</v>
      </c>
      <c r="E102" s="25" t="s">
        <v>211</v>
      </c>
      <c r="F102" s="25" t="s">
        <v>52</v>
      </c>
      <c r="G102" s="26"/>
      <c r="H102" s="18" t="s">
        <v>45</v>
      </c>
      <c r="I102" s="18" t="s">
        <v>45</v>
      </c>
      <c r="J102" s="26"/>
      <c r="K102" s="26"/>
      <c r="L102" s="26"/>
      <c r="M102" s="26"/>
      <c r="N102" s="26"/>
      <c r="O102" s="161">
        <v>44363</v>
      </c>
      <c r="P102" s="26"/>
      <c r="Q102" s="25">
        <v>2613</v>
      </c>
      <c r="R102" s="26"/>
      <c r="S102" s="26"/>
      <c r="T102" s="251">
        <v>16815</v>
      </c>
      <c r="U102" s="35"/>
      <c r="V102" s="35"/>
      <c r="W102" s="35"/>
      <c r="X102" s="80">
        <f t="shared" si="2"/>
        <v>16815</v>
      </c>
    </row>
    <row r="103" spans="1:24" ht="15">
      <c r="A103" s="134" t="s">
        <v>54</v>
      </c>
      <c r="B103" s="172" t="s">
        <v>229</v>
      </c>
      <c r="C103" s="24"/>
      <c r="D103" s="25">
        <v>3193</v>
      </c>
      <c r="E103" s="25" t="s">
        <v>211</v>
      </c>
      <c r="F103" s="25" t="s">
        <v>52</v>
      </c>
      <c r="G103" s="26"/>
      <c r="H103" s="18" t="s">
        <v>45</v>
      </c>
      <c r="I103" s="18" t="s">
        <v>45</v>
      </c>
      <c r="J103" s="26"/>
      <c r="K103" s="26"/>
      <c r="L103" s="26"/>
      <c r="M103" s="26"/>
      <c r="N103" s="26"/>
      <c r="O103" s="161">
        <v>44363</v>
      </c>
      <c r="P103" s="26"/>
      <c r="Q103" s="25">
        <v>2613</v>
      </c>
      <c r="R103" s="26"/>
      <c r="S103" s="26"/>
      <c r="T103" s="251">
        <v>16815</v>
      </c>
      <c r="U103" s="35"/>
      <c r="V103" s="35"/>
      <c r="W103" s="35"/>
      <c r="X103" s="80">
        <f t="shared" si="2"/>
        <v>16815</v>
      </c>
    </row>
    <row r="104" spans="1:24" ht="15">
      <c r="A104" s="134" t="s">
        <v>54</v>
      </c>
      <c r="B104" s="172" t="s">
        <v>229</v>
      </c>
      <c r="C104" s="24"/>
      <c r="D104" s="25">
        <v>3194</v>
      </c>
      <c r="E104" s="25" t="s">
        <v>211</v>
      </c>
      <c r="F104" s="25" t="s">
        <v>52</v>
      </c>
      <c r="G104" s="26"/>
      <c r="H104" s="18" t="s">
        <v>45</v>
      </c>
      <c r="I104" s="18" t="s">
        <v>45</v>
      </c>
      <c r="J104" s="26"/>
      <c r="K104" s="26"/>
      <c r="L104" s="26"/>
      <c r="M104" s="26"/>
      <c r="N104" s="26"/>
      <c r="O104" s="161">
        <v>44363</v>
      </c>
      <c r="P104" s="26"/>
      <c r="Q104" s="25">
        <v>2613</v>
      </c>
      <c r="R104" s="26"/>
      <c r="S104" s="26"/>
      <c r="T104" s="251">
        <v>16815</v>
      </c>
      <c r="U104" s="35"/>
      <c r="V104" s="35"/>
      <c r="W104" s="35"/>
      <c r="X104" s="80">
        <f t="shared" si="2"/>
        <v>16815</v>
      </c>
    </row>
    <row r="105" spans="1:24" ht="15">
      <c r="A105" s="134" t="s">
        <v>54</v>
      </c>
      <c r="B105" s="172" t="s">
        <v>229</v>
      </c>
      <c r="C105" s="24"/>
      <c r="D105" s="25">
        <v>3195</v>
      </c>
      <c r="E105" s="25" t="s">
        <v>211</v>
      </c>
      <c r="F105" s="25" t="s">
        <v>52</v>
      </c>
      <c r="G105" s="26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161">
        <v>44363</v>
      </c>
      <c r="P105" s="26"/>
      <c r="Q105" s="25">
        <v>2613</v>
      </c>
      <c r="R105" s="26"/>
      <c r="S105" s="26"/>
      <c r="T105" s="251">
        <v>16815</v>
      </c>
      <c r="U105" s="22"/>
      <c r="V105" s="19"/>
      <c r="W105" s="62"/>
      <c r="X105" s="80">
        <f t="shared" si="2"/>
        <v>16815</v>
      </c>
    </row>
    <row r="106" spans="1:24" ht="15">
      <c r="A106" s="134" t="s">
        <v>217</v>
      </c>
      <c r="B106" s="16" t="s">
        <v>216</v>
      </c>
      <c r="C106" s="24"/>
      <c r="D106" s="25">
        <v>3206</v>
      </c>
      <c r="E106" s="25" t="s">
        <v>222</v>
      </c>
      <c r="F106" s="25" t="s">
        <v>52</v>
      </c>
      <c r="G106" s="26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161">
        <v>44316</v>
      </c>
      <c r="P106" s="26"/>
      <c r="Q106" s="25">
        <v>2613</v>
      </c>
      <c r="R106" s="26"/>
      <c r="S106" s="26"/>
      <c r="T106" s="251">
        <v>6136</v>
      </c>
      <c r="U106" s="22"/>
      <c r="V106" s="19"/>
      <c r="W106" s="62"/>
      <c r="X106" s="80">
        <f t="shared" si="2"/>
        <v>6136</v>
      </c>
    </row>
    <row r="107" spans="1:24" ht="15">
      <c r="A107" s="134" t="s">
        <v>218</v>
      </c>
      <c r="B107" s="16" t="s">
        <v>216</v>
      </c>
      <c r="C107" s="24"/>
      <c r="D107" s="25">
        <v>3207</v>
      </c>
      <c r="E107" s="25" t="s">
        <v>222</v>
      </c>
      <c r="F107" s="25" t="s">
        <v>52</v>
      </c>
      <c r="G107" s="26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161">
        <v>44316</v>
      </c>
      <c r="P107" s="26"/>
      <c r="Q107" s="25">
        <v>2613</v>
      </c>
      <c r="R107" s="26"/>
      <c r="S107" s="26"/>
      <c r="T107" s="251">
        <v>6136</v>
      </c>
      <c r="U107" s="22"/>
      <c r="V107" s="19"/>
      <c r="W107" s="62"/>
      <c r="X107" s="80">
        <f t="shared" si="2"/>
        <v>6136</v>
      </c>
    </row>
    <row r="108" spans="1:24" ht="15">
      <c r="A108" s="134" t="s">
        <v>219</v>
      </c>
      <c r="B108" s="16" t="s">
        <v>216</v>
      </c>
      <c r="C108" s="24"/>
      <c r="D108" s="25">
        <v>3208</v>
      </c>
      <c r="E108" s="25" t="s">
        <v>222</v>
      </c>
      <c r="F108" s="25" t="s">
        <v>52</v>
      </c>
      <c r="G108" s="26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161">
        <v>44316</v>
      </c>
      <c r="P108" s="26"/>
      <c r="Q108" s="25">
        <v>2613</v>
      </c>
      <c r="R108" s="26"/>
      <c r="S108" s="26"/>
      <c r="T108" s="251">
        <v>6136</v>
      </c>
      <c r="U108" s="31"/>
      <c r="V108" s="19"/>
      <c r="W108" s="62"/>
      <c r="X108" s="80">
        <f t="shared" si="2"/>
        <v>6136</v>
      </c>
    </row>
    <row r="109" spans="1:24" ht="15">
      <c r="A109" s="134" t="s">
        <v>223</v>
      </c>
      <c r="B109" s="16" t="s">
        <v>216</v>
      </c>
      <c r="C109" s="24"/>
      <c r="D109" s="25">
        <v>3209</v>
      </c>
      <c r="E109" s="25" t="s">
        <v>222</v>
      </c>
      <c r="F109" s="25" t="s">
        <v>52</v>
      </c>
      <c r="G109" s="26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161">
        <v>44316</v>
      </c>
      <c r="P109" s="26"/>
      <c r="Q109" s="25">
        <v>2613</v>
      </c>
      <c r="R109" s="26"/>
      <c r="S109" s="26"/>
      <c r="T109" s="251">
        <v>6136</v>
      </c>
      <c r="U109" s="31"/>
      <c r="V109" s="19"/>
      <c r="W109" s="62"/>
      <c r="X109" s="80">
        <f t="shared" si="2"/>
        <v>6136</v>
      </c>
    </row>
    <row r="110" spans="1:24" ht="15">
      <c r="A110" s="134" t="s">
        <v>220</v>
      </c>
      <c r="B110" s="16" t="s">
        <v>216</v>
      </c>
      <c r="C110" s="24"/>
      <c r="D110" s="25">
        <v>3210</v>
      </c>
      <c r="E110" s="25" t="s">
        <v>222</v>
      </c>
      <c r="F110" s="25" t="s">
        <v>52</v>
      </c>
      <c r="G110" s="26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161">
        <v>44316</v>
      </c>
      <c r="P110" s="26"/>
      <c r="Q110" s="25">
        <v>2613</v>
      </c>
      <c r="R110" s="26"/>
      <c r="S110" s="26"/>
      <c r="T110" s="251">
        <v>6136</v>
      </c>
      <c r="U110" s="31"/>
      <c r="V110" s="19"/>
      <c r="W110" s="62"/>
      <c r="X110" s="80">
        <f t="shared" si="2"/>
        <v>6136</v>
      </c>
    </row>
    <row r="111" spans="1:24" ht="15">
      <c r="A111" s="134" t="s">
        <v>54</v>
      </c>
      <c r="B111" s="16" t="s">
        <v>224</v>
      </c>
      <c r="C111" s="24"/>
      <c r="D111" s="25">
        <v>3196</v>
      </c>
      <c r="E111" s="25" t="s">
        <v>226</v>
      </c>
      <c r="F111" s="25" t="s">
        <v>153</v>
      </c>
      <c r="G111" s="26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161">
        <v>44316</v>
      </c>
      <c r="P111" s="26"/>
      <c r="Q111" s="25">
        <v>2613</v>
      </c>
      <c r="R111" s="26"/>
      <c r="S111" s="26"/>
      <c r="T111" s="251">
        <v>31969.85</v>
      </c>
      <c r="U111" s="31"/>
      <c r="V111" s="19"/>
      <c r="W111" s="62"/>
      <c r="X111" s="80">
        <f t="shared" si="2"/>
        <v>31969.85</v>
      </c>
    </row>
    <row r="112" spans="1:24" ht="15">
      <c r="A112" s="134" t="s">
        <v>54</v>
      </c>
      <c r="B112" s="16" t="s">
        <v>224</v>
      </c>
      <c r="C112" s="24"/>
      <c r="D112" s="25">
        <v>3197</v>
      </c>
      <c r="E112" s="25" t="s">
        <v>226</v>
      </c>
      <c r="F112" s="25" t="s">
        <v>153</v>
      </c>
      <c r="G112" s="26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161">
        <v>44316</v>
      </c>
      <c r="P112" s="26"/>
      <c r="Q112" s="25">
        <v>2613</v>
      </c>
      <c r="R112" s="26"/>
      <c r="S112" s="26"/>
      <c r="T112" s="251">
        <v>31969.86</v>
      </c>
      <c r="U112" s="31"/>
      <c r="V112" s="19"/>
      <c r="W112" s="62"/>
      <c r="X112" s="80">
        <f t="shared" si="2"/>
        <v>31969.86</v>
      </c>
    </row>
    <row r="113" spans="1:24" ht="15">
      <c r="A113" s="134" t="s">
        <v>225</v>
      </c>
      <c r="B113" s="16" t="s">
        <v>224</v>
      </c>
      <c r="C113" s="24"/>
      <c r="D113" s="25">
        <v>3198</v>
      </c>
      <c r="E113" s="25" t="s">
        <v>226</v>
      </c>
      <c r="F113" s="25" t="s">
        <v>153</v>
      </c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161">
        <v>44316</v>
      </c>
      <c r="P113" s="26"/>
      <c r="Q113" s="25">
        <v>2613</v>
      </c>
      <c r="R113" s="26"/>
      <c r="S113" s="26"/>
      <c r="T113" s="251">
        <v>31969.86</v>
      </c>
      <c r="U113" s="31"/>
      <c r="V113" s="19"/>
      <c r="W113" s="62"/>
      <c r="X113" s="80">
        <f t="shared" si="2"/>
        <v>31969.86</v>
      </c>
    </row>
    <row r="114" spans="1:24" ht="15">
      <c r="A114" s="134" t="s">
        <v>142</v>
      </c>
      <c r="B114" s="16" t="s">
        <v>224</v>
      </c>
      <c r="C114" s="24"/>
      <c r="D114" s="25">
        <v>3199</v>
      </c>
      <c r="E114" s="25" t="s">
        <v>226</v>
      </c>
      <c r="F114" s="25" t="s">
        <v>153</v>
      </c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161">
        <v>44316</v>
      </c>
      <c r="P114" s="26"/>
      <c r="Q114" s="25">
        <v>2613</v>
      </c>
      <c r="R114" s="26"/>
      <c r="S114" s="26"/>
      <c r="T114" s="251">
        <v>31969.86</v>
      </c>
      <c r="U114" s="31"/>
      <c r="V114" s="19"/>
      <c r="W114" s="62"/>
      <c r="X114" s="80">
        <f t="shared" si="2"/>
        <v>31969.86</v>
      </c>
    </row>
    <row r="115" spans="1:24" ht="15">
      <c r="A115" s="255" t="s">
        <v>235</v>
      </c>
      <c r="B115" s="255" t="s">
        <v>230</v>
      </c>
      <c r="C115" s="118"/>
      <c r="D115" s="118">
        <v>3129</v>
      </c>
      <c r="E115" s="118" t="s">
        <v>47</v>
      </c>
      <c r="F115" s="118" t="s">
        <v>52</v>
      </c>
      <c r="G115" s="118"/>
      <c r="H115" s="254" t="s">
        <v>45</v>
      </c>
      <c r="I115" s="254" t="s">
        <v>45</v>
      </c>
      <c r="J115" s="216"/>
      <c r="K115" s="216"/>
      <c r="L115" s="216"/>
      <c r="M115" s="216"/>
      <c r="N115" s="216"/>
      <c r="O115" s="217">
        <v>44383</v>
      </c>
      <c r="P115" s="216"/>
      <c r="Q115" s="118">
        <v>2613</v>
      </c>
      <c r="R115" s="216"/>
      <c r="S115" s="216"/>
      <c r="T115" s="218">
        <v>58113.03</v>
      </c>
      <c r="U115" s="31"/>
      <c r="V115" s="19"/>
      <c r="W115" s="62"/>
      <c r="X115" s="80">
        <f t="shared" si="2"/>
        <v>58113.03</v>
      </c>
    </row>
    <row r="116" spans="1:24" ht="15">
      <c r="A116" s="151" t="s">
        <v>231</v>
      </c>
      <c r="B116" s="134" t="s">
        <v>230</v>
      </c>
      <c r="C116" s="24"/>
      <c r="D116" s="25">
        <v>3130</v>
      </c>
      <c r="E116" s="35" t="s">
        <v>47</v>
      </c>
      <c r="F116" s="35" t="s">
        <v>52</v>
      </c>
      <c r="G116" s="35"/>
      <c r="H116" s="18" t="s">
        <v>45</v>
      </c>
      <c r="I116" s="18" t="s">
        <v>45</v>
      </c>
      <c r="J116" s="92"/>
      <c r="K116" s="92"/>
      <c r="L116" s="92"/>
      <c r="M116" s="92"/>
      <c r="N116" s="92"/>
      <c r="O116" s="155">
        <v>44383</v>
      </c>
      <c r="P116" s="92"/>
      <c r="Q116" s="35">
        <v>2613</v>
      </c>
      <c r="R116" s="92"/>
      <c r="S116" s="92"/>
      <c r="T116" s="218">
        <v>58113.03</v>
      </c>
      <c r="U116" s="31"/>
      <c r="V116" s="19"/>
      <c r="W116" s="62"/>
      <c r="X116" s="80">
        <f t="shared" si="2"/>
        <v>58113.03</v>
      </c>
    </row>
    <row r="117" spans="1:24" ht="15">
      <c r="A117" s="134" t="s">
        <v>232</v>
      </c>
      <c r="B117" s="134" t="s">
        <v>230</v>
      </c>
      <c r="C117" s="35"/>
      <c r="D117" s="25">
        <v>3131</v>
      </c>
      <c r="E117" s="35" t="s">
        <v>47</v>
      </c>
      <c r="F117" s="35" t="s">
        <v>52</v>
      </c>
      <c r="G117" s="35"/>
      <c r="H117" s="18" t="s">
        <v>45</v>
      </c>
      <c r="I117" s="18" t="s">
        <v>45</v>
      </c>
      <c r="J117" s="92"/>
      <c r="K117" s="92"/>
      <c r="L117" s="92"/>
      <c r="M117" s="92"/>
      <c r="N117" s="92"/>
      <c r="O117" s="155">
        <v>44383</v>
      </c>
      <c r="P117" s="92"/>
      <c r="Q117" s="35">
        <v>2613</v>
      </c>
      <c r="R117" s="92"/>
      <c r="S117" s="92"/>
      <c r="T117" s="218">
        <v>58113.03</v>
      </c>
      <c r="U117" s="31"/>
      <c r="V117" s="19"/>
      <c r="W117" s="62"/>
      <c r="X117" s="80">
        <f t="shared" si="2"/>
        <v>58113.03</v>
      </c>
    </row>
    <row r="118" spans="1:24" ht="15">
      <c r="A118" s="134" t="s">
        <v>233</v>
      </c>
      <c r="B118" s="134" t="s">
        <v>230</v>
      </c>
      <c r="C118" s="35"/>
      <c r="D118" s="25">
        <v>3132</v>
      </c>
      <c r="E118" s="35" t="s">
        <v>47</v>
      </c>
      <c r="F118" s="35" t="s">
        <v>52</v>
      </c>
      <c r="G118" s="35"/>
      <c r="H118" s="18" t="s">
        <v>45</v>
      </c>
      <c r="I118" s="18" t="s">
        <v>45</v>
      </c>
      <c r="J118" s="92"/>
      <c r="K118" s="92"/>
      <c r="L118" s="92"/>
      <c r="M118" s="92"/>
      <c r="N118" s="92"/>
      <c r="O118" s="155">
        <v>44383</v>
      </c>
      <c r="P118" s="92"/>
      <c r="Q118" s="35">
        <v>2613</v>
      </c>
      <c r="R118" s="92"/>
      <c r="S118" s="92"/>
      <c r="T118" s="218">
        <v>58113.03</v>
      </c>
      <c r="U118" s="31"/>
      <c r="V118" s="19"/>
      <c r="W118" s="62"/>
      <c r="X118" s="80">
        <f t="shared" si="2"/>
        <v>58113.03</v>
      </c>
    </row>
    <row r="119" spans="1:24" ht="15">
      <c r="A119" s="134" t="s">
        <v>234</v>
      </c>
      <c r="B119" s="134" t="s">
        <v>230</v>
      </c>
      <c r="C119" s="35"/>
      <c r="D119" s="35">
        <v>3133</v>
      </c>
      <c r="E119" s="35" t="s">
        <v>47</v>
      </c>
      <c r="F119" s="35" t="s">
        <v>52</v>
      </c>
      <c r="G119" s="35"/>
      <c r="H119" s="18" t="s">
        <v>45</v>
      </c>
      <c r="I119" s="18" t="s">
        <v>45</v>
      </c>
      <c r="J119" s="92"/>
      <c r="K119" s="92"/>
      <c r="L119" s="92"/>
      <c r="M119" s="92"/>
      <c r="N119" s="92"/>
      <c r="O119" s="155">
        <v>44383</v>
      </c>
      <c r="P119" s="92"/>
      <c r="Q119" s="35">
        <v>2613</v>
      </c>
      <c r="R119" s="92"/>
      <c r="S119" s="92"/>
      <c r="T119" s="218">
        <v>58113.03</v>
      </c>
      <c r="U119" s="31"/>
      <c r="V119" s="26"/>
      <c r="W119" s="62"/>
      <c r="X119" s="80">
        <f t="shared" si="2"/>
        <v>58113.03</v>
      </c>
    </row>
    <row r="120" spans="1:24" ht="15">
      <c r="A120" s="134" t="s">
        <v>235</v>
      </c>
      <c r="B120" s="134" t="s">
        <v>230</v>
      </c>
      <c r="C120" s="35"/>
      <c r="D120" s="35">
        <v>3134</v>
      </c>
      <c r="E120" s="35" t="s">
        <v>47</v>
      </c>
      <c r="F120" s="35" t="s">
        <v>52</v>
      </c>
      <c r="G120" s="35"/>
      <c r="H120" s="18" t="s">
        <v>45</v>
      </c>
      <c r="I120" s="18" t="s">
        <v>45</v>
      </c>
      <c r="J120" s="92"/>
      <c r="K120" s="92"/>
      <c r="L120" s="92"/>
      <c r="M120" s="92"/>
      <c r="N120" s="92"/>
      <c r="O120" s="155">
        <v>44383</v>
      </c>
      <c r="P120" s="92"/>
      <c r="Q120" s="35">
        <v>2613</v>
      </c>
      <c r="R120" s="92"/>
      <c r="S120" s="92"/>
      <c r="T120" s="218">
        <v>58113.03</v>
      </c>
      <c r="U120" s="31"/>
      <c r="V120" s="26"/>
      <c r="W120" s="62"/>
      <c r="X120" s="80">
        <f t="shared" si="2"/>
        <v>58113.03</v>
      </c>
    </row>
    <row r="121" spans="1:24" ht="15">
      <c r="A121" s="134" t="s">
        <v>235</v>
      </c>
      <c r="B121" s="134" t="s">
        <v>230</v>
      </c>
      <c r="C121" s="35"/>
      <c r="D121" s="35">
        <v>3135</v>
      </c>
      <c r="E121" s="35" t="s">
        <v>47</v>
      </c>
      <c r="F121" s="35" t="s">
        <v>52</v>
      </c>
      <c r="G121" s="35"/>
      <c r="H121" s="18" t="s">
        <v>45</v>
      </c>
      <c r="I121" s="18" t="s">
        <v>45</v>
      </c>
      <c r="J121" s="92"/>
      <c r="K121" s="92"/>
      <c r="L121" s="92"/>
      <c r="M121" s="92"/>
      <c r="N121" s="92"/>
      <c r="O121" s="155">
        <v>44383</v>
      </c>
      <c r="P121" s="92"/>
      <c r="Q121" s="35">
        <v>2613</v>
      </c>
      <c r="R121" s="92"/>
      <c r="S121" s="92"/>
      <c r="T121" s="218">
        <v>58113.03</v>
      </c>
      <c r="U121" s="31"/>
      <c r="V121" s="26"/>
      <c r="W121" s="62"/>
      <c r="X121" s="80">
        <f t="shared" si="2"/>
        <v>58113.03</v>
      </c>
    </row>
    <row r="122" spans="1:24" ht="15">
      <c r="A122" s="134" t="s">
        <v>235</v>
      </c>
      <c r="B122" s="134" t="s">
        <v>230</v>
      </c>
      <c r="C122" s="17"/>
      <c r="D122" s="35">
        <v>3136</v>
      </c>
      <c r="E122" s="35" t="s">
        <v>47</v>
      </c>
      <c r="F122" s="35" t="s">
        <v>52</v>
      </c>
      <c r="G122" s="35"/>
      <c r="H122" s="18" t="s">
        <v>45</v>
      </c>
      <c r="I122" s="18" t="s">
        <v>45</v>
      </c>
      <c r="J122" s="92"/>
      <c r="K122" s="92"/>
      <c r="L122" s="92"/>
      <c r="M122" s="92"/>
      <c r="N122" s="92"/>
      <c r="O122" s="155">
        <v>44383</v>
      </c>
      <c r="P122" s="92"/>
      <c r="Q122" s="35">
        <v>2613</v>
      </c>
      <c r="R122" s="92"/>
      <c r="S122" s="92"/>
      <c r="T122" s="218">
        <v>58113.03</v>
      </c>
      <c r="U122" s="31"/>
      <c r="V122" s="26"/>
      <c r="W122" s="62"/>
      <c r="X122" s="80">
        <f t="shared" si="2"/>
        <v>58113.03</v>
      </c>
    </row>
    <row r="123" spans="1:24" ht="15">
      <c r="A123" s="134" t="s">
        <v>235</v>
      </c>
      <c r="B123" s="134" t="s">
        <v>230</v>
      </c>
      <c r="C123" s="17"/>
      <c r="D123" s="18">
        <v>3137</v>
      </c>
      <c r="E123" s="35" t="s">
        <v>47</v>
      </c>
      <c r="F123" s="35" t="s">
        <v>52</v>
      </c>
      <c r="G123" s="35"/>
      <c r="H123" s="18" t="s">
        <v>45</v>
      </c>
      <c r="I123" s="18" t="s">
        <v>45</v>
      </c>
      <c r="J123" s="92"/>
      <c r="K123" s="92"/>
      <c r="L123" s="92"/>
      <c r="M123" s="92"/>
      <c r="N123" s="92"/>
      <c r="O123" s="155">
        <v>44383</v>
      </c>
      <c r="P123" s="92"/>
      <c r="Q123" s="35">
        <v>2613</v>
      </c>
      <c r="R123" s="92"/>
      <c r="S123" s="92"/>
      <c r="T123" s="218">
        <v>58113.03</v>
      </c>
      <c r="U123" s="31"/>
      <c r="V123" s="26"/>
      <c r="W123" s="62"/>
      <c r="X123" s="80">
        <f t="shared" si="2"/>
        <v>58113.03</v>
      </c>
    </row>
    <row r="124" spans="1:24" ht="15">
      <c r="A124" s="134" t="s">
        <v>236</v>
      </c>
      <c r="B124" s="134" t="s">
        <v>230</v>
      </c>
      <c r="C124" s="17"/>
      <c r="D124" s="18">
        <v>3138</v>
      </c>
      <c r="E124" s="35" t="s">
        <v>47</v>
      </c>
      <c r="F124" s="35" t="s">
        <v>52</v>
      </c>
      <c r="G124" s="35"/>
      <c r="H124" s="18" t="s">
        <v>45</v>
      </c>
      <c r="I124" s="18" t="s">
        <v>45</v>
      </c>
      <c r="J124" s="92"/>
      <c r="K124" s="92"/>
      <c r="L124" s="92"/>
      <c r="M124" s="92"/>
      <c r="N124" s="92"/>
      <c r="O124" s="155">
        <v>44383</v>
      </c>
      <c r="P124" s="92"/>
      <c r="Q124" s="35">
        <v>2613</v>
      </c>
      <c r="R124" s="92"/>
      <c r="S124" s="92"/>
      <c r="T124" s="218">
        <v>58113.03</v>
      </c>
      <c r="U124" s="31"/>
      <c r="V124" s="26"/>
      <c r="W124" s="62"/>
      <c r="X124" s="80">
        <f t="shared" si="2"/>
        <v>58113.03</v>
      </c>
    </row>
    <row r="125" spans="1:24" ht="15">
      <c r="A125" s="134" t="s">
        <v>237</v>
      </c>
      <c r="B125" s="134" t="s">
        <v>230</v>
      </c>
      <c r="C125" s="24"/>
      <c r="D125" s="18">
        <v>3139</v>
      </c>
      <c r="E125" s="35" t="s">
        <v>47</v>
      </c>
      <c r="F125" s="35" t="s">
        <v>52</v>
      </c>
      <c r="G125" s="35"/>
      <c r="H125" s="18" t="s">
        <v>45</v>
      </c>
      <c r="I125" s="18" t="s">
        <v>45</v>
      </c>
      <c r="J125" s="92"/>
      <c r="K125" s="92"/>
      <c r="L125" s="92"/>
      <c r="M125" s="92"/>
      <c r="N125" s="92"/>
      <c r="O125" s="155">
        <v>44383</v>
      </c>
      <c r="P125" s="92"/>
      <c r="Q125" s="35">
        <v>2613</v>
      </c>
      <c r="R125" s="92"/>
      <c r="S125" s="92"/>
      <c r="T125" s="218">
        <v>58113.03</v>
      </c>
      <c r="U125" s="31"/>
      <c r="V125" s="26"/>
      <c r="W125" s="62"/>
      <c r="X125" s="80">
        <f t="shared" si="2"/>
        <v>58113.03</v>
      </c>
    </row>
    <row r="126" spans="1:24" ht="15">
      <c r="A126" s="134" t="s">
        <v>238</v>
      </c>
      <c r="B126" s="134" t="s">
        <v>230</v>
      </c>
      <c r="C126" s="24"/>
      <c r="D126" s="18">
        <v>3140</v>
      </c>
      <c r="E126" s="35" t="s">
        <v>47</v>
      </c>
      <c r="F126" s="35" t="s">
        <v>52</v>
      </c>
      <c r="G126" s="35"/>
      <c r="H126" s="18" t="s">
        <v>45</v>
      </c>
      <c r="I126" s="18" t="s">
        <v>45</v>
      </c>
      <c r="J126" s="92"/>
      <c r="K126" s="92"/>
      <c r="L126" s="92"/>
      <c r="M126" s="92"/>
      <c r="N126" s="92"/>
      <c r="O126" s="155">
        <v>44383</v>
      </c>
      <c r="P126" s="92"/>
      <c r="Q126" s="35">
        <v>2613</v>
      </c>
      <c r="R126" s="92"/>
      <c r="S126" s="92"/>
      <c r="T126" s="218">
        <v>58113.03</v>
      </c>
      <c r="U126" s="31"/>
      <c r="V126" s="26"/>
      <c r="W126" s="62"/>
      <c r="X126" s="80">
        <f t="shared" si="2"/>
        <v>58113.03</v>
      </c>
    </row>
    <row r="127" spans="1:24" ht="15">
      <c r="A127" s="134" t="s">
        <v>235</v>
      </c>
      <c r="B127" s="134" t="s">
        <v>230</v>
      </c>
      <c r="C127" s="24"/>
      <c r="D127" s="25">
        <v>3141</v>
      </c>
      <c r="E127" s="35" t="s">
        <v>47</v>
      </c>
      <c r="F127" s="35" t="s">
        <v>52</v>
      </c>
      <c r="G127" s="35"/>
      <c r="H127" s="18" t="s">
        <v>45</v>
      </c>
      <c r="I127" s="18" t="s">
        <v>45</v>
      </c>
      <c r="J127" s="92"/>
      <c r="K127" s="92"/>
      <c r="L127" s="92"/>
      <c r="M127" s="92"/>
      <c r="N127" s="92"/>
      <c r="O127" s="155">
        <v>44383</v>
      </c>
      <c r="P127" s="92"/>
      <c r="Q127" s="35">
        <v>2613</v>
      </c>
      <c r="R127" s="92"/>
      <c r="S127" s="92"/>
      <c r="T127" s="218">
        <v>58113.03</v>
      </c>
      <c r="U127" s="31"/>
      <c r="V127" s="26"/>
      <c r="W127" s="62"/>
      <c r="X127" s="80">
        <f t="shared" si="2"/>
        <v>58113.03</v>
      </c>
    </row>
    <row r="128" spans="1:24" ht="15">
      <c r="A128" s="134" t="s">
        <v>235</v>
      </c>
      <c r="B128" s="134" t="s">
        <v>230</v>
      </c>
      <c r="C128" s="24"/>
      <c r="D128" s="25">
        <v>3142</v>
      </c>
      <c r="E128" s="35" t="s">
        <v>47</v>
      </c>
      <c r="F128" s="35" t="s">
        <v>52</v>
      </c>
      <c r="G128" s="35"/>
      <c r="H128" s="18" t="s">
        <v>45</v>
      </c>
      <c r="I128" s="18" t="s">
        <v>45</v>
      </c>
      <c r="J128" s="92"/>
      <c r="K128" s="92"/>
      <c r="L128" s="92"/>
      <c r="M128" s="92"/>
      <c r="N128" s="92"/>
      <c r="O128" s="155">
        <v>44383</v>
      </c>
      <c r="P128" s="92"/>
      <c r="Q128" s="35">
        <v>2613</v>
      </c>
      <c r="R128" s="92"/>
      <c r="S128" s="92"/>
      <c r="T128" s="218">
        <v>58113.03</v>
      </c>
      <c r="U128" s="31"/>
      <c r="V128" s="26"/>
      <c r="W128" s="26"/>
      <c r="X128" s="80">
        <f t="shared" si="2"/>
        <v>58113.03</v>
      </c>
    </row>
    <row r="129" spans="1:24" ht="15">
      <c r="A129" s="134" t="s">
        <v>235</v>
      </c>
      <c r="B129" s="134" t="s">
        <v>230</v>
      </c>
      <c r="C129" s="24"/>
      <c r="D129" s="25">
        <v>3143</v>
      </c>
      <c r="E129" s="35" t="s">
        <v>47</v>
      </c>
      <c r="F129" s="35" t="s">
        <v>52</v>
      </c>
      <c r="G129" s="35"/>
      <c r="H129" s="18" t="s">
        <v>45</v>
      </c>
      <c r="I129" s="18" t="s">
        <v>45</v>
      </c>
      <c r="J129" s="92"/>
      <c r="K129" s="92"/>
      <c r="L129" s="92"/>
      <c r="M129" s="92"/>
      <c r="N129" s="92"/>
      <c r="O129" s="155">
        <v>44383</v>
      </c>
      <c r="P129" s="92"/>
      <c r="Q129" s="35">
        <v>2613</v>
      </c>
      <c r="R129" s="92"/>
      <c r="S129" s="92"/>
      <c r="T129" s="218">
        <v>58113.03</v>
      </c>
      <c r="U129" s="31"/>
      <c r="V129" s="19"/>
      <c r="W129" s="19"/>
      <c r="X129" s="80">
        <f t="shared" si="2"/>
        <v>58113.03</v>
      </c>
    </row>
    <row r="130" spans="1:24" ht="15">
      <c r="A130" s="134" t="s">
        <v>235</v>
      </c>
      <c r="B130" s="134" t="s">
        <v>230</v>
      </c>
      <c r="C130" s="24"/>
      <c r="D130" s="25">
        <v>3144</v>
      </c>
      <c r="E130" s="35" t="s">
        <v>47</v>
      </c>
      <c r="F130" s="35" t="s">
        <v>52</v>
      </c>
      <c r="G130" s="35"/>
      <c r="H130" s="18" t="s">
        <v>45</v>
      </c>
      <c r="I130" s="18" t="s">
        <v>45</v>
      </c>
      <c r="J130" s="92"/>
      <c r="K130" s="92"/>
      <c r="L130" s="92"/>
      <c r="M130" s="92"/>
      <c r="N130" s="92"/>
      <c r="O130" s="155">
        <v>44383</v>
      </c>
      <c r="P130" s="92"/>
      <c r="Q130" s="35">
        <v>2613</v>
      </c>
      <c r="R130" s="92"/>
      <c r="S130" s="92"/>
      <c r="T130" s="218">
        <v>58113.03</v>
      </c>
      <c r="U130" s="31"/>
      <c r="V130" s="19"/>
      <c r="W130" s="19"/>
      <c r="X130" s="80">
        <f t="shared" si="2"/>
        <v>58113.03</v>
      </c>
    </row>
    <row r="131" spans="1:24" ht="15">
      <c r="A131" s="134" t="s">
        <v>235</v>
      </c>
      <c r="B131" s="134" t="s">
        <v>230</v>
      </c>
      <c r="C131" s="24"/>
      <c r="D131" s="25">
        <v>3145</v>
      </c>
      <c r="E131" s="35" t="s">
        <v>47</v>
      </c>
      <c r="F131" s="35" t="s">
        <v>52</v>
      </c>
      <c r="G131" s="35"/>
      <c r="H131" s="18" t="s">
        <v>45</v>
      </c>
      <c r="I131" s="18" t="s">
        <v>45</v>
      </c>
      <c r="J131" s="92"/>
      <c r="K131" s="92"/>
      <c r="L131" s="92"/>
      <c r="M131" s="92"/>
      <c r="N131" s="92"/>
      <c r="O131" s="155">
        <v>44383</v>
      </c>
      <c r="P131" s="92"/>
      <c r="Q131" s="35">
        <v>2613</v>
      </c>
      <c r="R131" s="92"/>
      <c r="S131" s="92"/>
      <c r="T131" s="218">
        <v>58113.03</v>
      </c>
      <c r="U131" s="31"/>
      <c r="V131" s="19"/>
      <c r="W131" s="19"/>
      <c r="X131" s="80">
        <f t="shared" si="2"/>
        <v>58113.03</v>
      </c>
    </row>
    <row r="132" spans="1:24" ht="15">
      <c r="A132" s="134" t="s">
        <v>235</v>
      </c>
      <c r="B132" s="134" t="s">
        <v>230</v>
      </c>
      <c r="C132" s="24"/>
      <c r="D132" s="25">
        <v>3178</v>
      </c>
      <c r="E132" s="35" t="s">
        <v>47</v>
      </c>
      <c r="F132" s="35" t="s">
        <v>52</v>
      </c>
      <c r="G132" s="35"/>
      <c r="H132" s="18" t="s">
        <v>45</v>
      </c>
      <c r="I132" s="18" t="s">
        <v>45</v>
      </c>
      <c r="J132" s="92"/>
      <c r="K132" s="92"/>
      <c r="L132" s="92"/>
      <c r="M132" s="92"/>
      <c r="N132" s="92"/>
      <c r="O132" s="155">
        <v>44383</v>
      </c>
      <c r="P132" s="92"/>
      <c r="Q132" s="35">
        <v>2613</v>
      </c>
      <c r="R132" s="92"/>
      <c r="S132" s="92"/>
      <c r="T132" s="218">
        <v>58113.03</v>
      </c>
      <c r="U132" s="31"/>
      <c r="V132" s="19"/>
      <c r="W132" s="19"/>
      <c r="X132" s="80">
        <f t="shared" si="2"/>
        <v>58113.03</v>
      </c>
    </row>
    <row r="133" spans="1:24" ht="15">
      <c r="A133" s="134" t="s">
        <v>235</v>
      </c>
      <c r="B133" s="134" t="s">
        <v>230</v>
      </c>
      <c r="C133" s="24"/>
      <c r="D133" s="25">
        <v>3179</v>
      </c>
      <c r="E133" s="35" t="s">
        <v>47</v>
      </c>
      <c r="F133" s="35" t="s">
        <v>52</v>
      </c>
      <c r="G133" s="35"/>
      <c r="H133" s="18" t="s">
        <v>45</v>
      </c>
      <c r="I133" s="18" t="s">
        <v>45</v>
      </c>
      <c r="J133" s="92"/>
      <c r="K133" s="92"/>
      <c r="L133" s="92"/>
      <c r="M133" s="92"/>
      <c r="N133" s="92"/>
      <c r="O133" s="155">
        <v>44383</v>
      </c>
      <c r="P133" s="92"/>
      <c r="Q133" s="35">
        <v>2613</v>
      </c>
      <c r="R133" s="92"/>
      <c r="S133" s="92"/>
      <c r="T133" s="218">
        <v>58113.03</v>
      </c>
      <c r="U133" s="42"/>
      <c r="V133" s="43"/>
      <c r="W133" s="43"/>
      <c r="X133" s="80">
        <f t="shared" si="2"/>
        <v>58113.03</v>
      </c>
    </row>
    <row r="134" spans="1:24" ht="15">
      <c r="A134" s="134" t="s">
        <v>235</v>
      </c>
      <c r="B134" s="134" t="s">
        <v>230</v>
      </c>
      <c r="C134" s="24"/>
      <c r="D134" s="25">
        <v>3180</v>
      </c>
      <c r="E134" s="35" t="s">
        <v>47</v>
      </c>
      <c r="F134" s="35" t="s">
        <v>52</v>
      </c>
      <c r="G134" s="35"/>
      <c r="H134" s="18" t="s">
        <v>45</v>
      </c>
      <c r="I134" s="18" t="s">
        <v>45</v>
      </c>
      <c r="J134" s="92"/>
      <c r="K134" s="92"/>
      <c r="L134" s="92"/>
      <c r="M134" s="92"/>
      <c r="N134" s="92"/>
      <c r="O134" s="155">
        <v>44383</v>
      </c>
      <c r="P134" s="92"/>
      <c r="Q134" s="35">
        <v>2613</v>
      </c>
      <c r="R134" s="92"/>
      <c r="S134" s="92"/>
      <c r="T134" s="218">
        <v>58113.03</v>
      </c>
      <c r="U134" s="42"/>
      <c r="V134" s="43"/>
      <c r="W134" s="43"/>
      <c r="X134" s="80">
        <f t="shared" si="2"/>
        <v>58113.03</v>
      </c>
    </row>
    <row r="135" spans="1:24" ht="15">
      <c r="A135" s="134" t="s">
        <v>235</v>
      </c>
      <c r="B135" s="134" t="s">
        <v>230</v>
      </c>
      <c r="C135" s="24"/>
      <c r="D135" s="25">
        <v>3176</v>
      </c>
      <c r="E135" s="35" t="s">
        <v>47</v>
      </c>
      <c r="F135" s="35" t="s">
        <v>52</v>
      </c>
      <c r="G135" s="35"/>
      <c r="H135" s="18" t="s">
        <v>45</v>
      </c>
      <c r="I135" s="18" t="s">
        <v>45</v>
      </c>
      <c r="J135" s="92"/>
      <c r="K135" s="92"/>
      <c r="L135" s="92"/>
      <c r="M135" s="92"/>
      <c r="N135" s="92"/>
      <c r="O135" s="155">
        <v>44383</v>
      </c>
      <c r="P135" s="26"/>
      <c r="Q135" s="35">
        <v>2613</v>
      </c>
      <c r="R135" s="26"/>
      <c r="S135" s="26"/>
      <c r="T135" s="251">
        <v>136543.87</v>
      </c>
      <c r="U135" s="42"/>
      <c r="V135" s="43"/>
      <c r="W135" s="43"/>
      <c r="X135" s="80">
        <f t="shared" si="2"/>
        <v>136543.87</v>
      </c>
    </row>
    <row r="136" spans="1:24" ht="15">
      <c r="A136" s="134" t="s">
        <v>235</v>
      </c>
      <c r="B136" s="134" t="s">
        <v>230</v>
      </c>
      <c r="C136" s="24"/>
      <c r="D136" s="25">
        <v>3177</v>
      </c>
      <c r="E136" s="35" t="s">
        <v>47</v>
      </c>
      <c r="F136" s="35" t="s">
        <v>52</v>
      </c>
      <c r="G136" s="35"/>
      <c r="H136" s="18" t="s">
        <v>45</v>
      </c>
      <c r="I136" s="18" t="s">
        <v>45</v>
      </c>
      <c r="J136" s="92"/>
      <c r="K136" s="92"/>
      <c r="L136" s="92"/>
      <c r="M136" s="92"/>
      <c r="N136" s="92"/>
      <c r="O136" s="155">
        <v>44383</v>
      </c>
      <c r="P136" s="26"/>
      <c r="Q136" s="35">
        <v>2613</v>
      </c>
      <c r="R136" s="26"/>
      <c r="S136" s="26"/>
      <c r="T136" s="251">
        <v>136543.89</v>
      </c>
      <c r="U136" s="42"/>
      <c r="V136" s="43"/>
      <c r="W136" s="43"/>
      <c r="X136" s="80">
        <f t="shared" si="2"/>
        <v>136543.89</v>
      </c>
    </row>
    <row r="137" spans="1:24" ht="15">
      <c r="A137" s="134" t="s">
        <v>235</v>
      </c>
      <c r="B137" s="134" t="s">
        <v>230</v>
      </c>
      <c r="C137" s="24"/>
      <c r="D137" s="25">
        <v>3181</v>
      </c>
      <c r="E137" s="35" t="s">
        <v>47</v>
      </c>
      <c r="F137" s="35" t="s">
        <v>52</v>
      </c>
      <c r="G137" s="35"/>
      <c r="H137" s="18" t="s">
        <v>45</v>
      </c>
      <c r="I137" s="18" t="s">
        <v>45</v>
      </c>
      <c r="J137" s="92"/>
      <c r="K137" s="92"/>
      <c r="L137" s="92"/>
      <c r="M137" s="92"/>
      <c r="N137" s="92"/>
      <c r="O137" s="155">
        <v>44383</v>
      </c>
      <c r="P137" s="26"/>
      <c r="Q137" s="35">
        <v>2613</v>
      </c>
      <c r="R137" s="26"/>
      <c r="S137" s="26"/>
      <c r="T137" s="251">
        <v>136543.89</v>
      </c>
      <c r="U137" s="42"/>
      <c r="V137" s="43"/>
      <c r="W137" s="43"/>
      <c r="X137" s="80">
        <f t="shared" si="2"/>
        <v>136543.89</v>
      </c>
    </row>
    <row r="138" spans="1:24" ht="15">
      <c r="A138" s="134" t="s">
        <v>235</v>
      </c>
      <c r="B138" s="134" t="s">
        <v>230</v>
      </c>
      <c r="C138" s="24"/>
      <c r="D138" s="25">
        <v>3182</v>
      </c>
      <c r="E138" s="35" t="s">
        <v>47</v>
      </c>
      <c r="F138" s="35" t="s">
        <v>52</v>
      </c>
      <c r="G138" s="35"/>
      <c r="H138" s="18" t="s">
        <v>45</v>
      </c>
      <c r="I138" s="18" t="s">
        <v>45</v>
      </c>
      <c r="J138" s="92"/>
      <c r="K138" s="92"/>
      <c r="L138" s="92"/>
      <c r="M138" s="92"/>
      <c r="N138" s="92"/>
      <c r="O138" s="155">
        <v>44383</v>
      </c>
      <c r="P138" s="26"/>
      <c r="Q138" s="35">
        <v>2613</v>
      </c>
      <c r="R138" s="26"/>
      <c r="S138" s="26"/>
      <c r="T138" s="251">
        <v>136543.89</v>
      </c>
      <c r="U138" s="42"/>
      <c r="V138" s="43"/>
      <c r="W138" s="43"/>
      <c r="X138" s="80">
        <f t="shared" si="2"/>
        <v>136543.89</v>
      </c>
    </row>
    <row r="139" spans="1:24" ht="15">
      <c r="A139" s="134" t="s">
        <v>235</v>
      </c>
      <c r="B139" s="134" t="s">
        <v>230</v>
      </c>
      <c r="C139" s="24"/>
      <c r="D139" s="25">
        <v>3183</v>
      </c>
      <c r="E139" s="35" t="s">
        <v>47</v>
      </c>
      <c r="F139" s="35" t="s">
        <v>52</v>
      </c>
      <c r="G139" s="35"/>
      <c r="H139" s="18" t="s">
        <v>45</v>
      </c>
      <c r="I139" s="18" t="s">
        <v>45</v>
      </c>
      <c r="J139" s="92"/>
      <c r="K139" s="92"/>
      <c r="L139" s="92"/>
      <c r="M139" s="92"/>
      <c r="N139" s="92"/>
      <c r="O139" s="155">
        <v>44383</v>
      </c>
      <c r="P139" s="26"/>
      <c r="Q139" s="35">
        <v>2613</v>
      </c>
      <c r="R139" s="26"/>
      <c r="S139" s="26"/>
      <c r="T139" s="251">
        <v>136543.89</v>
      </c>
      <c r="U139" s="42"/>
      <c r="V139" s="43"/>
      <c r="W139" s="43"/>
      <c r="X139" s="80">
        <f t="shared" si="2"/>
        <v>136543.89</v>
      </c>
    </row>
    <row r="140" spans="1:24" ht="15">
      <c r="A140" s="134" t="s">
        <v>235</v>
      </c>
      <c r="B140" s="134" t="s">
        <v>230</v>
      </c>
      <c r="C140" s="24"/>
      <c r="D140" s="25">
        <v>3184</v>
      </c>
      <c r="E140" s="35" t="s">
        <v>47</v>
      </c>
      <c r="F140" s="35" t="s">
        <v>52</v>
      </c>
      <c r="G140" s="35"/>
      <c r="H140" s="18" t="s">
        <v>45</v>
      </c>
      <c r="I140" s="18" t="s">
        <v>45</v>
      </c>
      <c r="J140" s="92"/>
      <c r="K140" s="92"/>
      <c r="L140" s="92"/>
      <c r="M140" s="92"/>
      <c r="N140" s="92"/>
      <c r="O140" s="155">
        <v>44383</v>
      </c>
      <c r="P140" s="26"/>
      <c r="Q140" s="35">
        <v>2613</v>
      </c>
      <c r="R140" s="26"/>
      <c r="S140" s="26"/>
      <c r="T140" s="251">
        <v>136543.89</v>
      </c>
      <c r="U140" s="42"/>
      <c r="V140" s="43"/>
      <c r="W140" s="43"/>
      <c r="X140" s="80">
        <f t="shared" si="2"/>
        <v>136543.89</v>
      </c>
    </row>
    <row r="141" spans="1:24" ht="15">
      <c r="A141" s="134" t="s">
        <v>235</v>
      </c>
      <c r="B141" s="134" t="s">
        <v>230</v>
      </c>
      <c r="C141" s="24"/>
      <c r="D141" s="25">
        <v>3185</v>
      </c>
      <c r="E141" s="35" t="s">
        <v>47</v>
      </c>
      <c r="F141" s="35" t="s">
        <v>52</v>
      </c>
      <c r="G141" s="35"/>
      <c r="H141" s="18" t="s">
        <v>45</v>
      </c>
      <c r="I141" s="18" t="s">
        <v>45</v>
      </c>
      <c r="J141" s="92"/>
      <c r="K141" s="92"/>
      <c r="L141" s="92"/>
      <c r="M141" s="92"/>
      <c r="N141" s="92"/>
      <c r="O141" s="155">
        <v>44383</v>
      </c>
      <c r="P141" s="26"/>
      <c r="Q141" s="35">
        <v>2613</v>
      </c>
      <c r="R141" s="26"/>
      <c r="S141" s="26"/>
      <c r="T141" s="251">
        <v>136543.89</v>
      </c>
      <c r="U141" s="42"/>
      <c r="V141" s="43"/>
      <c r="W141" s="43"/>
      <c r="X141" s="80">
        <f t="shared" si="2"/>
        <v>136543.89</v>
      </c>
    </row>
    <row r="142" spans="1:24" ht="15">
      <c r="A142" s="134" t="s">
        <v>235</v>
      </c>
      <c r="B142" s="134" t="s">
        <v>230</v>
      </c>
      <c r="C142" s="24"/>
      <c r="D142" s="25">
        <v>3186</v>
      </c>
      <c r="E142" s="35" t="s">
        <v>47</v>
      </c>
      <c r="F142" s="35" t="s">
        <v>52</v>
      </c>
      <c r="G142" s="35"/>
      <c r="H142" s="18" t="s">
        <v>45</v>
      </c>
      <c r="I142" s="18" t="s">
        <v>45</v>
      </c>
      <c r="J142" s="92"/>
      <c r="K142" s="92"/>
      <c r="L142" s="92"/>
      <c r="M142" s="92"/>
      <c r="N142" s="92"/>
      <c r="O142" s="155">
        <v>44383</v>
      </c>
      <c r="P142" s="26"/>
      <c r="Q142" s="35">
        <v>2613</v>
      </c>
      <c r="R142" s="26"/>
      <c r="S142" s="26"/>
      <c r="T142" s="251">
        <v>136543.89</v>
      </c>
      <c r="U142" s="42"/>
      <c r="V142" s="43"/>
      <c r="W142" s="43"/>
      <c r="X142" s="80">
        <f t="shared" si="2"/>
        <v>136543.89</v>
      </c>
    </row>
    <row r="143" spans="1:24" ht="15">
      <c r="A143" s="134" t="s">
        <v>235</v>
      </c>
      <c r="B143" s="134" t="s">
        <v>230</v>
      </c>
      <c r="C143" s="24"/>
      <c r="D143" s="25">
        <v>3187</v>
      </c>
      <c r="E143" s="35" t="s">
        <v>47</v>
      </c>
      <c r="F143" s="35" t="s">
        <v>52</v>
      </c>
      <c r="G143" s="35"/>
      <c r="H143" s="18" t="s">
        <v>45</v>
      </c>
      <c r="I143" s="18" t="s">
        <v>45</v>
      </c>
      <c r="J143" s="92"/>
      <c r="K143" s="92"/>
      <c r="L143" s="92"/>
      <c r="M143" s="92"/>
      <c r="N143" s="92"/>
      <c r="O143" s="155">
        <v>44383</v>
      </c>
      <c r="P143" s="26"/>
      <c r="Q143" s="35">
        <v>2613</v>
      </c>
      <c r="R143" s="26"/>
      <c r="S143" s="26"/>
      <c r="T143" s="251">
        <v>136543.89</v>
      </c>
      <c r="U143" s="42"/>
      <c r="V143" s="43"/>
      <c r="W143" s="43"/>
      <c r="X143" s="80">
        <f t="shared" si="2"/>
        <v>136543.89</v>
      </c>
    </row>
    <row r="144" spans="1:24" ht="15">
      <c r="A144" s="134" t="s">
        <v>235</v>
      </c>
      <c r="B144" s="134" t="s">
        <v>230</v>
      </c>
      <c r="C144" s="24"/>
      <c r="D144" s="25">
        <v>3188</v>
      </c>
      <c r="E144" s="35" t="s">
        <v>47</v>
      </c>
      <c r="F144" s="35" t="s">
        <v>52</v>
      </c>
      <c r="G144" s="35"/>
      <c r="H144" s="18" t="s">
        <v>45</v>
      </c>
      <c r="I144" s="18" t="s">
        <v>45</v>
      </c>
      <c r="J144" s="92"/>
      <c r="K144" s="92"/>
      <c r="L144" s="92"/>
      <c r="M144" s="92"/>
      <c r="N144" s="92"/>
      <c r="O144" s="155">
        <v>44383</v>
      </c>
      <c r="P144" s="26"/>
      <c r="Q144" s="35">
        <v>2613</v>
      </c>
      <c r="R144" s="26"/>
      <c r="S144" s="26"/>
      <c r="T144" s="251">
        <v>136543.89</v>
      </c>
      <c r="U144" s="42"/>
      <c r="V144" s="43"/>
      <c r="W144" s="43"/>
      <c r="X144" s="80">
        <f t="shared" si="2"/>
        <v>136543.89</v>
      </c>
    </row>
    <row r="145" spans="1:24" ht="15">
      <c r="A145" s="134" t="s">
        <v>235</v>
      </c>
      <c r="B145" s="134" t="s">
        <v>230</v>
      </c>
      <c r="C145" s="24"/>
      <c r="D145" s="25">
        <v>3077</v>
      </c>
      <c r="E145" s="25" t="s">
        <v>106</v>
      </c>
      <c r="F145" s="35" t="s">
        <v>52</v>
      </c>
      <c r="G145" s="26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161">
        <v>44397</v>
      </c>
      <c r="P145" s="26"/>
      <c r="Q145" s="35">
        <v>2613</v>
      </c>
      <c r="R145" s="26"/>
      <c r="S145" s="26"/>
      <c r="T145" s="251">
        <v>103294.17</v>
      </c>
      <c r="U145" s="42"/>
      <c r="V145" s="43"/>
      <c r="W145" s="43"/>
      <c r="X145" s="80">
        <f t="shared" si="2"/>
        <v>103294.17</v>
      </c>
    </row>
    <row r="146" spans="1:24" ht="15">
      <c r="A146" s="134" t="s">
        <v>235</v>
      </c>
      <c r="B146" s="134" t="s">
        <v>230</v>
      </c>
      <c r="C146" s="24"/>
      <c r="D146" s="25">
        <v>3078</v>
      </c>
      <c r="E146" s="25" t="s">
        <v>106</v>
      </c>
      <c r="F146" s="35" t="s">
        <v>52</v>
      </c>
      <c r="G146" s="26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161">
        <v>44397</v>
      </c>
      <c r="P146" s="26"/>
      <c r="Q146" s="35">
        <v>2613</v>
      </c>
      <c r="R146" s="26"/>
      <c r="S146" s="26"/>
      <c r="T146" s="251">
        <v>103293.19</v>
      </c>
      <c r="U146" s="42"/>
      <c r="V146" s="43"/>
      <c r="W146" s="43"/>
      <c r="X146" s="80">
        <f t="shared" si="2"/>
        <v>103293.19</v>
      </c>
    </row>
    <row r="147" spans="1:24" ht="15">
      <c r="A147" s="134" t="s">
        <v>235</v>
      </c>
      <c r="B147" s="151" t="s">
        <v>121</v>
      </c>
      <c r="C147" s="24"/>
      <c r="D147" s="25">
        <v>3075</v>
      </c>
      <c r="E147" s="25" t="s">
        <v>106</v>
      </c>
      <c r="F147" s="35" t="s">
        <v>52</v>
      </c>
      <c r="G147" s="26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161">
        <v>44397</v>
      </c>
      <c r="P147" s="26"/>
      <c r="Q147" s="35">
        <v>2613</v>
      </c>
      <c r="R147" s="26"/>
      <c r="S147" s="26"/>
      <c r="T147" s="251">
        <v>94950.82</v>
      </c>
      <c r="U147" s="42"/>
      <c r="V147" s="43"/>
      <c r="W147" s="43"/>
      <c r="X147" s="80">
        <f t="shared" si="2"/>
        <v>94950.82</v>
      </c>
    </row>
    <row r="148" spans="1:24" ht="15">
      <c r="A148" s="134" t="s">
        <v>235</v>
      </c>
      <c r="B148" s="151" t="s">
        <v>121</v>
      </c>
      <c r="C148" s="24"/>
      <c r="D148" s="25">
        <v>3076</v>
      </c>
      <c r="E148" s="25" t="s">
        <v>106</v>
      </c>
      <c r="F148" s="35" t="s">
        <v>52</v>
      </c>
      <c r="G148" s="26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161">
        <v>44397</v>
      </c>
      <c r="P148" s="26"/>
      <c r="Q148" s="35">
        <v>2613</v>
      </c>
      <c r="R148" s="26"/>
      <c r="S148" s="26"/>
      <c r="T148" s="251">
        <v>94950.82</v>
      </c>
      <c r="U148" s="42"/>
      <c r="V148" s="43"/>
      <c r="W148" s="43"/>
      <c r="X148" s="80">
        <f t="shared" si="2"/>
        <v>94950.82</v>
      </c>
    </row>
    <row r="149" spans="1:24" ht="15">
      <c r="A149" s="176" t="s">
        <v>235</v>
      </c>
      <c r="B149" s="255" t="s">
        <v>121</v>
      </c>
      <c r="C149" s="118"/>
      <c r="D149" s="118">
        <v>3094</v>
      </c>
      <c r="E149" s="118" t="s">
        <v>47</v>
      </c>
      <c r="F149" s="118" t="s">
        <v>52</v>
      </c>
      <c r="G149" s="118"/>
      <c r="H149" s="254" t="s">
        <v>45</v>
      </c>
      <c r="I149" s="254" t="s">
        <v>45</v>
      </c>
      <c r="J149" s="216"/>
      <c r="K149" s="216"/>
      <c r="L149" s="216"/>
      <c r="M149" s="216"/>
      <c r="N149" s="216"/>
      <c r="O149" s="217">
        <v>44383</v>
      </c>
      <c r="P149" s="216"/>
      <c r="Q149" s="118">
        <v>2613</v>
      </c>
      <c r="R149" s="216"/>
      <c r="S149" s="216"/>
      <c r="T149" s="218">
        <v>49717.48</v>
      </c>
      <c r="U149" s="42"/>
      <c r="V149" s="43"/>
      <c r="W149" s="43"/>
      <c r="X149" s="80">
        <f t="shared" si="2"/>
        <v>49717.48</v>
      </c>
    </row>
    <row r="150" spans="1:24" ht="15">
      <c r="A150" s="134" t="s">
        <v>235</v>
      </c>
      <c r="B150" s="134" t="s">
        <v>121</v>
      </c>
      <c r="C150" s="24"/>
      <c r="D150" s="25">
        <v>3095</v>
      </c>
      <c r="E150" s="35" t="s">
        <v>47</v>
      </c>
      <c r="F150" s="35" t="s">
        <v>52</v>
      </c>
      <c r="G150" s="26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155">
        <v>44383</v>
      </c>
      <c r="P150" s="92"/>
      <c r="Q150" s="35">
        <v>2613</v>
      </c>
      <c r="R150" s="26"/>
      <c r="S150" s="26"/>
      <c r="T150" s="218">
        <v>49717.41</v>
      </c>
      <c r="U150" s="42"/>
      <c r="V150" s="43"/>
      <c r="W150" s="43"/>
      <c r="X150" s="80">
        <f t="shared" si="2"/>
        <v>49717.41</v>
      </c>
    </row>
    <row r="151" spans="1:24" ht="15">
      <c r="A151" s="134" t="s">
        <v>235</v>
      </c>
      <c r="B151" s="134" t="s">
        <v>121</v>
      </c>
      <c r="C151" s="35"/>
      <c r="D151" s="35">
        <v>3096</v>
      </c>
      <c r="E151" s="35" t="s">
        <v>47</v>
      </c>
      <c r="F151" s="35" t="s">
        <v>52</v>
      </c>
      <c r="G151" s="35"/>
      <c r="H151" s="18" t="s">
        <v>45</v>
      </c>
      <c r="I151" s="18" t="s">
        <v>45</v>
      </c>
      <c r="J151" s="92"/>
      <c r="K151" s="92"/>
      <c r="L151" s="92"/>
      <c r="M151" s="92"/>
      <c r="N151" s="92"/>
      <c r="O151" s="155">
        <v>44383</v>
      </c>
      <c r="P151" s="92"/>
      <c r="Q151" s="35">
        <v>2613</v>
      </c>
      <c r="R151" s="92"/>
      <c r="S151" s="92"/>
      <c r="T151" s="218">
        <v>49717.41</v>
      </c>
      <c r="U151" s="42"/>
      <c r="V151" s="43"/>
      <c r="W151" s="43"/>
      <c r="X151" s="80">
        <f t="shared" si="2"/>
        <v>49717.41</v>
      </c>
    </row>
    <row r="152" spans="1:24" ht="15">
      <c r="A152" s="134" t="s">
        <v>235</v>
      </c>
      <c r="B152" s="134" t="s">
        <v>121</v>
      </c>
      <c r="C152" s="35"/>
      <c r="D152" s="35">
        <v>3097</v>
      </c>
      <c r="E152" s="35" t="s">
        <v>47</v>
      </c>
      <c r="F152" s="35" t="s">
        <v>52</v>
      </c>
      <c r="G152" s="35"/>
      <c r="H152" s="18" t="s">
        <v>45</v>
      </c>
      <c r="I152" s="18" t="s">
        <v>45</v>
      </c>
      <c r="J152" s="92"/>
      <c r="K152" s="92"/>
      <c r="L152" s="92"/>
      <c r="M152" s="92"/>
      <c r="N152" s="92"/>
      <c r="O152" s="155">
        <v>44383</v>
      </c>
      <c r="P152" s="92"/>
      <c r="Q152" s="35">
        <v>2613</v>
      </c>
      <c r="R152" s="92"/>
      <c r="S152" s="92"/>
      <c r="T152" s="218">
        <v>49717.41</v>
      </c>
      <c r="U152" s="42"/>
      <c r="V152" s="43"/>
      <c r="W152" s="43"/>
      <c r="X152" s="80">
        <f t="shared" si="2"/>
        <v>49717.41</v>
      </c>
    </row>
    <row r="153" spans="1:24" ht="15">
      <c r="A153" s="134" t="s">
        <v>235</v>
      </c>
      <c r="B153" s="134" t="s">
        <v>121</v>
      </c>
      <c r="C153" s="35"/>
      <c r="D153" s="35">
        <v>3098</v>
      </c>
      <c r="E153" s="35" t="s">
        <v>47</v>
      </c>
      <c r="F153" s="35" t="s">
        <v>52</v>
      </c>
      <c r="G153" s="35"/>
      <c r="H153" s="18" t="s">
        <v>45</v>
      </c>
      <c r="I153" s="18" t="s">
        <v>45</v>
      </c>
      <c r="J153" s="92"/>
      <c r="K153" s="92"/>
      <c r="L153" s="92"/>
      <c r="M153" s="92"/>
      <c r="N153" s="92"/>
      <c r="O153" s="155">
        <v>44383</v>
      </c>
      <c r="P153" s="92"/>
      <c r="Q153" s="35">
        <v>2613</v>
      </c>
      <c r="R153" s="92"/>
      <c r="S153" s="92"/>
      <c r="T153" s="218">
        <v>49717.41</v>
      </c>
      <c r="U153" s="42"/>
      <c r="V153" s="43"/>
      <c r="W153" s="43"/>
      <c r="X153" s="80">
        <f t="shared" si="2"/>
        <v>49717.41</v>
      </c>
    </row>
    <row r="154" spans="1:24" ht="15">
      <c r="A154" s="134" t="s">
        <v>235</v>
      </c>
      <c r="B154" s="134" t="s">
        <v>121</v>
      </c>
      <c r="C154" s="35"/>
      <c r="D154" s="35">
        <v>3099</v>
      </c>
      <c r="E154" s="35" t="s">
        <v>47</v>
      </c>
      <c r="F154" s="35" t="s">
        <v>52</v>
      </c>
      <c r="G154" s="35"/>
      <c r="H154" s="18" t="s">
        <v>45</v>
      </c>
      <c r="I154" s="18" t="s">
        <v>45</v>
      </c>
      <c r="J154" s="92"/>
      <c r="K154" s="92"/>
      <c r="L154" s="92"/>
      <c r="M154" s="92"/>
      <c r="N154" s="92"/>
      <c r="O154" s="155">
        <v>44383</v>
      </c>
      <c r="P154" s="92"/>
      <c r="Q154" s="35">
        <v>2613</v>
      </c>
      <c r="R154" s="92"/>
      <c r="S154" s="92"/>
      <c r="T154" s="218">
        <v>49717.41</v>
      </c>
      <c r="U154" s="42"/>
      <c r="V154" s="43"/>
      <c r="W154" s="43"/>
      <c r="X154" s="80">
        <f t="shared" si="2"/>
        <v>49717.41</v>
      </c>
    </row>
    <row r="155" spans="1:24" ht="15">
      <c r="A155" s="134" t="s">
        <v>235</v>
      </c>
      <c r="B155" s="134" t="s">
        <v>121</v>
      </c>
      <c r="C155" s="35"/>
      <c r="D155" s="35">
        <v>3100</v>
      </c>
      <c r="E155" s="35" t="s">
        <v>47</v>
      </c>
      <c r="F155" s="35" t="s">
        <v>52</v>
      </c>
      <c r="G155" s="35"/>
      <c r="H155" s="18" t="s">
        <v>45</v>
      </c>
      <c r="I155" s="18" t="s">
        <v>45</v>
      </c>
      <c r="J155" s="92"/>
      <c r="K155" s="92"/>
      <c r="L155" s="92"/>
      <c r="M155" s="92"/>
      <c r="N155" s="92"/>
      <c r="O155" s="155">
        <v>44383</v>
      </c>
      <c r="P155" s="92"/>
      <c r="Q155" s="35">
        <v>2613</v>
      </c>
      <c r="R155" s="92"/>
      <c r="S155" s="92"/>
      <c r="T155" s="218">
        <v>49717.41</v>
      </c>
      <c r="U155" s="42"/>
      <c r="V155" s="43"/>
      <c r="W155" s="43"/>
      <c r="X155" s="80">
        <f t="shared" si="2"/>
        <v>49717.41</v>
      </c>
    </row>
    <row r="156" spans="1:24" ht="15">
      <c r="A156" s="134" t="s">
        <v>235</v>
      </c>
      <c r="B156" s="134" t="s">
        <v>121</v>
      </c>
      <c r="C156" s="17"/>
      <c r="D156" s="18">
        <v>3101</v>
      </c>
      <c r="E156" s="35" t="s">
        <v>47</v>
      </c>
      <c r="F156" s="35" t="s">
        <v>52</v>
      </c>
      <c r="G156" s="19"/>
      <c r="H156" s="18" t="s">
        <v>45</v>
      </c>
      <c r="I156" s="18" t="s">
        <v>45</v>
      </c>
      <c r="J156" s="19"/>
      <c r="K156" s="19"/>
      <c r="L156" s="19"/>
      <c r="M156" s="19"/>
      <c r="N156" s="19"/>
      <c r="O156" s="155">
        <v>44383</v>
      </c>
      <c r="P156" s="92"/>
      <c r="Q156" s="35">
        <v>2613</v>
      </c>
      <c r="R156" s="19"/>
      <c r="S156" s="19"/>
      <c r="T156" s="218">
        <v>49717.41</v>
      </c>
      <c r="U156" s="42"/>
      <c r="V156" s="43"/>
      <c r="W156" s="43"/>
      <c r="X156" s="80">
        <f t="shared" si="2"/>
        <v>49717.41</v>
      </c>
    </row>
    <row r="157" spans="1:24" ht="15">
      <c r="A157" s="134" t="s">
        <v>235</v>
      </c>
      <c r="B157" s="134" t="s">
        <v>121</v>
      </c>
      <c r="C157" s="17"/>
      <c r="D157" s="18">
        <v>3102</v>
      </c>
      <c r="E157" s="35" t="s">
        <v>47</v>
      </c>
      <c r="F157" s="35" t="s">
        <v>52</v>
      </c>
      <c r="G157" s="19"/>
      <c r="H157" s="18" t="s">
        <v>45</v>
      </c>
      <c r="I157" s="18" t="s">
        <v>45</v>
      </c>
      <c r="J157" s="19"/>
      <c r="K157" s="19"/>
      <c r="L157" s="19"/>
      <c r="M157" s="19"/>
      <c r="N157" s="19"/>
      <c r="O157" s="155">
        <v>44383</v>
      </c>
      <c r="P157" s="92"/>
      <c r="Q157" s="35">
        <v>2613</v>
      </c>
      <c r="R157" s="19"/>
      <c r="S157" s="19"/>
      <c r="T157" s="218">
        <v>49717.41</v>
      </c>
      <c r="U157" s="42"/>
      <c r="V157" s="43"/>
      <c r="W157" s="43"/>
      <c r="X157" s="80">
        <f t="shared" si="2"/>
        <v>49717.41</v>
      </c>
    </row>
    <row r="158" spans="1:24" ht="15">
      <c r="A158" s="134" t="s">
        <v>235</v>
      </c>
      <c r="B158" s="134" t="s">
        <v>121</v>
      </c>
      <c r="C158" s="17"/>
      <c r="D158" s="18">
        <v>3103</v>
      </c>
      <c r="E158" s="35" t="s">
        <v>47</v>
      </c>
      <c r="F158" s="35" t="s">
        <v>52</v>
      </c>
      <c r="G158" s="19"/>
      <c r="H158" s="18" t="s">
        <v>45</v>
      </c>
      <c r="I158" s="18" t="s">
        <v>45</v>
      </c>
      <c r="J158" s="19"/>
      <c r="K158" s="19"/>
      <c r="L158" s="19"/>
      <c r="M158" s="19"/>
      <c r="N158" s="19"/>
      <c r="O158" s="155">
        <v>44383</v>
      </c>
      <c r="P158" s="92"/>
      <c r="Q158" s="35">
        <v>2613</v>
      </c>
      <c r="R158" s="19"/>
      <c r="S158" s="19"/>
      <c r="T158" s="218">
        <v>49717.41</v>
      </c>
      <c r="U158" s="42"/>
      <c r="V158" s="43"/>
      <c r="W158" s="43"/>
      <c r="X158" s="80">
        <f t="shared" si="2"/>
        <v>49717.41</v>
      </c>
    </row>
    <row r="159" spans="1:24" ht="15">
      <c r="A159" s="134" t="s">
        <v>235</v>
      </c>
      <c r="B159" s="134" t="s">
        <v>121</v>
      </c>
      <c r="C159" s="24"/>
      <c r="D159" s="18">
        <v>3104</v>
      </c>
      <c r="E159" s="35" t="s">
        <v>47</v>
      </c>
      <c r="F159" s="35" t="s">
        <v>52</v>
      </c>
      <c r="G159" s="26"/>
      <c r="H159" s="18" t="s">
        <v>45</v>
      </c>
      <c r="I159" s="18" t="s">
        <v>45</v>
      </c>
      <c r="J159" s="26"/>
      <c r="K159" s="26"/>
      <c r="L159" s="26"/>
      <c r="M159" s="26"/>
      <c r="N159" s="26"/>
      <c r="O159" s="155">
        <v>44383</v>
      </c>
      <c r="P159" s="92"/>
      <c r="Q159" s="35">
        <v>2613</v>
      </c>
      <c r="R159" s="26"/>
      <c r="S159" s="26"/>
      <c r="T159" s="218">
        <v>49717.41</v>
      </c>
      <c r="U159" s="42"/>
      <c r="V159" s="43"/>
      <c r="W159" s="43"/>
      <c r="X159" s="80">
        <f t="shared" si="2"/>
        <v>49717.41</v>
      </c>
    </row>
    <row r="160" spans="1:24" ht="15">
      <c r="A160" s="134" t="s">
        <v>235</v>
      </c>
      <c r="B160" s="134" t="s">
        <v>121</v>
      </c>
      <c r="C160" s="24"/>
      <c r="D160" s="25">
        <v>3105</v>
      </c>
      <c r="E160" s="35" t="s">
        <v>47</v>
      </c>
      <c r="F160" s="35" t="s">
        <v>52</v>
      </c>
      <c r="G160" s="26"/>
      <c r="H160" s="18" t="s">
        <v>45</v>
      </c>
      <c r="I160" s="18" t="s">
        <v>45</v>
      </c>
      <c r="J160" s="26"/>
      <c r="K160" s="26"/>
      <c r="L160" s="26"/>
      <c r="M160" s="26"/>
      <c r="N160" s="26"/>
      <c r="O160" s="155">
        <v>44383</v>
      </c>
      <c r="P160" s="92"/>
      <c r="Q160" s="35">
        <v>2613</v>
      </c>
      <c r="R160" s="26"/>
      <c r="S160" s="26"/>
      <c r="T160" s="218">
        <v>49717.41</v>
      </c>
      <c r="U160" s="42"/>
      <c r="V160" s="43"/>
      <c r="W160" s="43"/>
      <c r="X160" s="80">
        <f t="shared" si="2"/>
        <v>49717.41</v>
      </c>
    </row>
    <row r="161" spans="1:24" ht="15">
      <c r="A161" s="134" t="s">
        <v>235</v>
      </c>
      <c r="B161" s="134" t="s">
        <v>121</v>
      </c>
      <c r="C161" s="24"/>
      <c r="D161" s="25">
        <v>3106</v>
      </c>
      <c r="E161" s="35" t="s">
        <v>47</v>
      </c>
      <c r="F161" s="35" t="s">
        <v>52</v>
      </c>
      <c r="G161" s="26"/>
      <c r="H161" s="18" t="s">
        <v>45</v>
      </c>
      <c r="I161" s="18" t="s">
        <v>45</v>
      </c>
      <c r="J161" s="26"/>
      <c r="K161" s="26"/>
      <c r="L161" s="26"/>
      <c r="M161" s="26"/>
      <c r="N161" s="26"/>
      <c r="O161" s="155">
        <v>44383</v>
      </c>
      <c r="P161" s="92"/>
      <c r="Q161" s="35">
        <v>2613</v>
      </c>
      <c r="R161" s="26"/>
      <c r="S161" s="26"/>
      <c r="T161" s="218">
        <v>49717.41</v>
      </c>
      <c r="U161" s="42"/>
      <c r="V161" s="43"/>
      <c r="W161" s="43"/>
      <c r="X161" s="80">
        <f t="shared" si="2"/>
        <v>49717.41</v>
      </c>
    </row>
    <row r="162" spans="1:24" ht="15">
      <c r="A162" s="134" t="s">
        <v>235</v>
      </c>
      <c r="B162" s="134" t="s">
        <v>121</v>
      </c>
      <c r="C162" s="24"/>
      <c r="D162" s="25">
        <v>3107</v>
      </c>
      <c r="E162" s="35" t="s">
        <v>47</v>
      </c>
      <c r="F162" s="35" t="s">
        <v>52</v>
      </c>
      <c r="G162" s="26"/>
      <c r="H162" s="18" t="s">
        <v>45</v>
      </c>
      <c r="I162" s="18" t="s">
        <v>45</v>
      </c>
      <c r="J162" s="26"/>
      <c r="K162" s="26"/>
      <c r="L162" s="26"/>
      <c r="M162" s="26"/>
      <c r="N162" s="26"/>
      <c r="O162" s="155">
        <v>44383</v>
      </c>
      <c r="P162" s="92"/>
      <c r="Q162" s="35">
        <v>2613</v>
      </c>
      <c r="R162" s="26"/>
      <c r="S162" s="26"/>
      <c r="T162" s="218">
        <v>49717.41</v>
      </c>
      <c r="U162" s="42"/>
      <c r="V162" s="43"/>
      <c r="W162" s="43"/>
      <c r="X162" s="80">
        <f t="shared" si="2"/>
        <v>49717.41</v>
      </c>
    </row>
    <row r="163" spans="1:24" ht="15">
      <c r="A163" s="134" t="s">
        <v>235</v>
      </c>
      <c r="B163" s="134" t="s">
        <v>121</v>
      </c>
      <c r="C163" s="24"/>
      <c r="D163" s="25">
        <v>3108</v>
      </c>
      <c r="E163" s="35" t="s">
        <v>47</v>
      </c>
      <c r="F163" s="35" t="s">
        <v>52</v>
      </c>
      <c r="G163" s="26"/>
      <c r="H163" s="18" t="s">
        <v>45</v>
      </c>
      <c r="I163" s="18" t="s">
        <v>45</v>
      </c>
      <c r="J163" s="26"/>
      <c r="K163" s="26"/>
      <c r="L163" s="26"/>
      <c r="M163" s="26"/>
      <c r="N163" s="26"/>
      <c r="O163" s="155">
        <v>44383</v>
      </c>
      <c r="P163" s="92"/>
      <c r="Q163" s="35">
        <v>2613</v>
      </c>
      <c r="R163" s="26"/>
      <c r="S163" s="26"/>
      <c r="T163" s="218">
        <v>49717.41</v>
      </c>
      <c r="U163" s="42"/>
      <c r="V163" s="43"/>
      <c r="W163" s="43"/>
      <c r="X163" s="80">
        <f t="shared" si="2"/>
        <v>49717.41</v>
      </c>
    </row>
    <row r="164" spans="1:24" ht="15">
      <c r="A164" s="134" t="s">
        <v>235</v>
      </c>
      <c r="B164" s="134" t="s">
        <v>121</v>
      </c>
      <c r="C164" s="24"/>
      <c r="D164" s="25">
        <v>3109</v>
      </c>
      <c r="E164" s="35" t="s">
        <v>47</v>
      </c>
      <c r="F164" s="35" t="s">
        <v>52</v>
      </c>
      <c r="G164" s="26"/>
      <c r="H164" s="18" t="s">
        <v>45</v>
      </c>
      <c r="I164" s="18" t="s">
        <v>45</v>
      </c>
      <c r="J164" s="26"/>
      <c r="K164" s="26"/>
      <c r="L164" s="26"/>
      <c r="M164" s="26"/>
      <c r="N164" s="26"/>
      <c r="O164" s="155">
        <v>44383</v>
      </c>
      <c r="P164" s="92"/>
      <c r="Q164" s="35">
        <v>2613</v>
      </c>
      <c r="R164" s="26"/>
      <c r="S164" s="26"/>
      <c r="T164" s="218">
        <v>49717.41</v>
      </c>
      <c r="U164" s="42"/>
      <c r="V164" s="43"/>
      <c r="W164" s="43"/>
      <c r="X164" s="80">
        <f aca="true" t="shared" si="3" ref="X164:X183">T164-U164</f>
        <v>49717.41</v>
      </c>
    </row>
    <row r="165" spans="1:24" ht="15">
      <c r="A165" s="134" t="s">
        <v>235</v>
      </c>
      <c r="B165" s="134" t="s">
        <v>121</v>
      </c>
      <c r="C165" s="24"/>
      <c r="D165" s="25">
        <v>3110</v>
      </c>
      <c r="E165" s="35" t="s">
        <v>47</v>
      </c>
      <c r="F165" s="35" t="s">
        <v>52</v>
      </c>
      <c r="G165" s="26"/>
      <c r="H165" s="18" t="s">
        <v>45</v>
      </c>
      <c r="I165" s="18" t="s">
        <v>45</v>
      </c>
      <c r="J165" s="26"/>
      <c r="K165" s="26"/>
      <c r="L165" s="26"/>
      <c r="M165" s="26"/>
      <c r="N165" s="26"/>
      <c r="O165" s="155">
        <v>44383</v>
      </c>
      <c r="P165" s="92"/>
      <c r="Q165" s="35">
        <v>2613</v>
      </c>
      <c r="R165" s="26"/>
      <c r="S165" s="26"/>
      <c r="T165" s="218">
        <v>49717.41</v>
      </c>
      <c r="U165" s="42"/>
      <c r="V165" s="43"/>
      <c r="W165" s="43"/>
      <c r="X165" s="80">
        <f t="shared" si="3"/>
        <v>49717.41</v>
      </c>
    </row>
    <row r="166" spans="1:24" ht="15">
      <c r="A166" s="134" t="s">
        <v>235</v>
      </c>
      <c r="B166" s="134" t="s">
        <v>121</v>
      </c>
      <c r="C166" s="24"/>
      <c r="D166" s="25">
        <v>3111</v>
      </c>
      <c r="E166" s="35" t="s">
        <v>47</v>
      </c>
      <c r="F166" s="35" t="s">
        <v>52</v>
      </c>
      <c r="G166" s="26"/>
      <c r="H166" s="18" t="s">
        <v>45</v>
      </c>
      <c r="I166" s="18" t="s">
        <v>45</v>
      </c>
      <c r="J166" s="26"/>
      <c r="K166" s="26"/>
      <c r="L166" s="26"/>
      <c r="M166" s="26"/>
      <c r="N166" s="26"/>
      <c r="O166" s="155">
        <v>44383</v>
      </c>
      <c r="P166" s="92"/>
      <c r="Q166" s="35">
        <v>2613</v>
      </c>
      <c r="R166" s="26"/>
      <c r="S166" s="26"/>
      <c r="T166" s="218">
        <v>49717.41</v>
      </c>
      <c r="U166" s="42"/>
      <c r="V166" s="43"/>
      <c r="W166" s="43"/>
      <c r="X166" s="80">
        <f t="shared" si="3"/>
        <v>49717.41</v>
      </c>
    </row>
    <row r="167" spans="1:24" ht="15">
      <c r="A167" s="134" t="s">
        <v>235</v>
      </c>
      <c r="B167" s="134" t="s">
        <v>121</v>
      </c>
      <c r="C167" s="24"/>
      <c r="D167" s="25">
        <v>3112</v>
      </c>
      <c r="E167" s="35" t="s">
        <v>47</v>
      </c>
      <c r="F167" s="35" t="s">
        <v>52</v>
      </c>
      <c r="G167" s="26"/>
      <c r="H167" s="18" t="s">
        <v>45</v>
      </c>
      <c r="I167" s="18" t="s">
        <v>45</v>
      </c>
      <c r="J167" s="26"/>
      <c r="K167" s="26"/>
      <c r="L167" s="26"/>
      <c r="M167" s="26"/>
      <c r="N167" s="26"/>
      <c r="O167" s="155">
        <v>44383</v>
      </c>
      <c r="P167" s="92"/>
      <c r="Q167" s="35">
        <v>2613</v>
      </c>
      <c r="R167" s="26"/>
      <c r="S167" s="26"/>
      <c r="T167" s="218">
        <v>49717.41</v>
      </c>
      <c r="U167" s="42"/>
      <c r="V167" s="43"/>
      <c r="W167" s="43"/>
      <c r="X167" s="80">
        <f t="shared" si="3"/>
        <v>49717.41</v>
      </c>
    </row>
    <row r="168" spans="1:24" ht="15">
      <c r="A168" s="134" t="s">
        <v>235</v>
      </c>
      <c r="B168" s="134" t="s">
        <v>121</v>
      </c>
      <c r="C168" s="24"/>
      <c r="D168" s="25">
        <v>3113</v>
      </c>
      <c r="E168" s="35" t="s">
        <v>47</v>
      </c>
      <c r="F168" s="35" t="s">
        <v>52</v>
      </c>
      <c r="G168" s="26"/>
      <c r="H168" s="18" t="s">
        <v>45</v>
      </c>
      <c r="I168" s="18" t="s">
        <v>45</v>
      </c>
      <c r="J168" s="26"/>
      <c r="K168" s="26"/>
      <c r="L168" s="26"/>
      <c r="M168" s="26"/>
      <c r="N168" s="26"/>
      <c r="O168" s="155">
        <v>44383</v>
      </c>
      <c r="P168" s="92"/>
      <c r="Q168" s="35">
        <v>2613</v>
      </c>
      <c r="R168" s="26"/>
      <c r="S168" s="26"/>
      <c r="T168" s="218">
        <v>49717.41</v>
      </c>
      <c r="U168" s="42"/>
      <c r="V168" s="43"/>
      <c r="W168" s="43"/>
      <c r="X168" s="80">
        <f t="shared" si="3"/>
        <v>49717.41</v>
      </c>
    </row>
    <row r="169" spans="1:24" ht="15">
      <c r="A169" s="134" t="s">
        <v>235</v>
      </c>
      <c r="B169" s="134" t="s">
        <v>121</v>
      </c>
      <c r="C169" s="24"/>
      <c r="D169" s="25">
        <v>3114</v>
      </c>
      <c r="E169" s="35" t="s">
        <v>47</v>
      </c>
      <c r="F169" s="35" t="s">
        <v>52</v>
      </c>
      <c r="G169" s="26"/>
      <c r="H169" s="18" t="s">
        <v>45</v>
      </c>
      <c r="I169" s="18" t="s">
        <v>45</v>
      </c>
      <c r="J169" s="26"/>
      <c r="K169" s="26"/>
      <c r="L169" s="26"/>
      <c r="M169" s="26"/>
      <c r="N169" s="26"/>
      <c r="O169" s="155">
        <v>44383</v>
      </c>
      <c r="P169" s="92"/>
      <c r="Q169" s="35">
        <v>2613</v>
      </c>
      <c r="R169" s="26"/>
      <c r="S169" s="26"/>
      <c r="T169" s="218">
        <v>49717.41</v>
      </c>
      <c r="U169" s="42"/>
      <c r="V169" s="43"/>
      <c r="W169" s="43"/>
      <c r="X169" s="80">
        <f t="shared" si="3"/>
        <v>49717.41</v>
      </c>
    </row>
    <row r="170" spans="1:24" ht="15">
      <c r="A170" s="134" t="s">
        <v>235</v>
      </c>
      <c r="B170" s="134" t="s">
        <v>121</v>
      </c>
      <c r="C170" s="24"/>
      <c r="D170" s="25">
        <v>3115</v>
      </c>
      <c r="E170" s="35" t="s">
        <v>47</v>
      </c>
      <c r="F170" s="35" t="s">
        <v>52</v>
      </c>
      <c r="G170" s="26"/>
      <c r="H170" s="18" t="s">
        <v>45</v>
      </c>
      <c r="I170" s="18" t="s">
        <v>45</v>
      </c>
      <c r="J170" s="26"/>
      <c r="K170" s="26"/>
      <c r="L170" s="26"/>
      <c r="M170" s="26"/>
      <c r="N170" s="26"/>
      <c r="O170" s="155">
        <v>44383</v>
      </c>
      <c r="P170" s="92"/>
      <c r="Q170" s="35">
        <v>2613</v>
      </c>
      <c r="R170" s="26"/>
      <c r="S170" s="26"/>
      <c r="T170" s="218">
        <v>49717.41</v>
      </c>
      <c r="U170" s="42"/>
      <c r="V170" s="43"/>
      <c r="W170" s="43"/>
      <c r="X170" s="80">
        <f t="shared" si="3"/>
        <v>49717.41</v>
      </c>
    </row>
    <row r="171" spans="1:24" ht="15">
      <c r="A171" s="134" t="s">
        <v>235</v>
      </c>
      <c r="B171" s="134" t="s">
        <v>121</v>
      </c>
      <c r="C171" s="24"/>
      <c r="D171" s="25">
        <v>3116</v>
      </c>
      <c r="E171" s="35" t="s">
        <v>47</v>
      </c>
      <c r="F171" s="35" t="s">
        <v>52</v>
      </c>
      <c r="G171" s="26"/>
      <c r="H171" s="18" t="s">
        <v>45</v>
      </c>
      <c r="I171" s="18" t="s">
        <v>45</v>
      </c>
      <c r="J171" s="26"/>
      <c r="K171" s="26"/>
      <c r="L171" s="26"/>
      <c r="M171" s="26"/>
      <c r="N171" s="26"/>
      <c r="O171" s="155">
        <v>44383</v>
      </c>
      <c r="P171" s="92"/>
      <c r="Q171" s="35">
        <v>2613</v>
      </c>
      <c r="R171" s="26"/>
      <c r="S171" s="26"/>
      <c r="T171" s="218">
        <v>49717.41</v>
      </c>
      <c r="U171" s="42"/>
      <c r="V171" s="43"/>
      <c r="W171" s="43"/>
      <c r="X171" s="80">
        <f t="shared" si="3"/>
        <v>49717.41</v>
      </c>
    </row>
    <row r="172" spans="1:24" ht="15">
      <c r="A172" s="134" t="s">
        <v>235</v>
      </c>
      <c r="B172" s="134" t="s">
        <v>121</v>
      </c>
      <c r="C172" s="24"/>
      <c r="D172" s="25">
        <v>3117</v>
      </c>
      <c r="E172" s="35" t="s">
        <v>47</v>
      </c>
      <c r="F172" s="35" t="s">
        <v>52</v>
      </c>
      <c r="G172" s="26"/>
      <c r="H172" s="18" t="s">
        <v>45</v>
      </c>
      <c r="I172" s="18" t="s">
        <v>45</v>
      </c>
      <c r="J172" s="26"/>
      <c r="K172" s="26"/>
      <c r="L172" s="26"/>
      <c r="M172" s="26"/>
      <c r="N172" s="26"/>
      <c r="O172" s="155">
        <v>44383</v>
      </c>
      <c r="P172" s="92"/>
      <c r="Q172" s="35">
        <v>2613</v>
      </c>
      <c r="R172" s="26"/>
      <c r="S172" s="26"/>
      <c r="T172" s="218">
        <v>49717.41</v>
      </c>
      <c r="U172" s="42"/>
      <c r="V172" s="43"/>
      <c r="W172" s="43"/>
      <c r="X172" s="80">
        <f t="shared" si="3"/>
        <v>49717.41</v>
      </c>
    </row>
    <row r="173" spans="1:24" ht="15">
      <c r="A173" s="134" t="s">
        <v>235</v>
      </c>
      <c r="B173" s="134" t="s">
        <v>121</v>
      </c>
      <c r="C173" s="24"/>
      <c r="D173" s="25">
        <v>3118</v>
      </c>
      <c r="E173" s="35" t="s">
        <v>47</v>
      </c>
      <c r="F173" s="35" t="s">
        <v>52</v>
      </c>
      <c r="G173" s="26"/>
      <c r="H173" s="18" t="s">
        <v>45</v>
      </c>
      <c r="I173" s="18" t="s">
        <v>45</v>
      </c>
      <c r="J173" s="26"/>
      <c r="K173" s="26"/>
      <c r="L173" s="26"/>
      <c r="M173" s="26"/>
      <c r="N173" s="26"/>
      <c r="O173" s="155">
        <v>44383</v>
      </c>
      <c r="P173" s="92"/>
      <c r="Q173" s="35">
        <v>2613</v>
      </c>
      <c r="R173" s="26"/>
      <c r="S173" s="26"/>
      <c r="T173" s="218">
        <v>49717.41</v>
      </c>
      <c r="U173" s="42"/>
      <c r="V173" s="43"/>
      <c r="W173" s="43"/>
      <c r="X173" s="80">
        <f t="shared" si="3"/>
        <v>49717.41</v>
      </c>
    </row>
    <row r="174" spans="1:24" ht="15">
      <c r="A174" s="134" t="s">
        <v>235</v>
      </c>
      <c r="B174" s="134" t="s">
        <v>121</v>
      </c>
      <c r="C174" s="24"/>
      <c r="D174" s="25">
        <v>3119</v>
      </c>
      <c r="E174" s="35" t="s">
        <v>47</v>
      </c>
      <c r="F174" s="35" t="s">
        <v>52</v>
      </c>
      <c r="G174" s="26"/>
      <c r="H174" s="18" t="s">
        <v>45</v>
      </c>
      <c r="I174" s="18" t="s">
        <v>45</v>
      </c>
      <c r="J174" s="26"/>
      <c r="K174" s="26"/>
      <c r="L174" s="26"/>
      <c r="M174" s="26"/>
      <c r="N174" s="26"/>
      <c r="O174" s="155">
        <v>44383</v>
      </c>
      <c r="P174" s="92"/>
      <c r="Q174" s="35">
        <v>2613</v>
      </c>
      <c r="R174" s="26"/>
      <c r="S174" s="26"/>
      <c r="T174" s="218">
        <v>49717.41</v>
      </c>
      <c r="U174" s="42"/>
      <c r="V174" s="43"/>
      <c r="W174" s="43"/>
      <c r="X174" s="80">
        <f t="shared" si="3"/>
        <v>49717.41</v>
      </c>
    </row>
    <row r="175" spans="1:24" ht="15">
      <c r="A175" s="134" t="s">
        <v>235</v>
      </c>
      <c r="B175" s="134" t="s">
        <v>121</v>
      </c>
      <c r="C175" s="24"/>
      <c r="D175" s="25">
        <v>3120</v>
      </c>
      <c r="E175" s="35" t="s">
        <v>47</v>
      </c>
      <c r="F175" s="35" t="s">
        <v>52</v>
      </c>
      <c r="G175" s="26"/>
      <c r="H175" s="18" t="s">
        <v>45</v>
      </c>
      <c r="I175" s="18" t="s">
        <v>45</v>
      </c>
      <c r="J175" s="26"/>
      <c r="K175" s="26"/>
      <c r="L175" s="26"/>
      <c r="M175" s="26"/>
      <c r="N175" s="26"/>
      <c r="O175" s="155">
        <v>44383</v>
      </c>
      <c r="P175" s="92"/>
      <c r="Q175" s="35">
        <v>2613</v>
      </c>
      <c r="R175" s="26"/>
      <c r="S175" s="26"/>
      <c r="T175" s="218">
        <v>49717.41</v>
      </c>
      <c r="U175" s="42"/>
      <c r="V175" s="43"/>
      <c r="W175" s="43"/>
      <c r="X175" s="80">
        <f t="shared" si="3"/>
        <v>49717.41</v>
      </c>
    </row>
    <row r="176" spans="1:24" ht="15">
      <c r="A176" s="134" t="s">
        <v>235</v>
      </c>
      <c r="B176" s="134" t="s">
        <v>121</v>
      </c>
      <c r="C176" s="24"/>
      <c r="D176" s="25">
        <v>3121</v>
      </c>
      <c r="E176" s="35" t="s">
        <v>47</v>
      </c>
      <c r="F176" s="35" t="s">
        <v>52</v>
      </c>
      <c r="G176" s="26"/>
      <c r="H176" s="18" t="s">
        <v>45</v>
      </c>
      <c r="I176" s="18" t="s">
        <v>45</v>
      </c>
      <c r="J176" s="26"/>
      <c r="K176" s="26"/>
      <c r="L176" s="26"/>
      <c r="M176" s="26"/>
      <c r="N176" s="26"/>
      <c r="O176" s="155">
        <v>44383</v>
      </c>
      <c r="P176" s="92"/>
      <c r="Q176" s="35">
        <v>2613</v>
      </c>
      <c r="R176" s="26"/>
      <c r="S176" s="26"/>
      <c r="T176" s="218">
        <v>49717.41</v>
      </c>
      <c r="U176" s="42"/>
      <c r="V176" s="43"/>
      <c r="W176" s="43"/>
      <c r="X176" s="80">
        <f t="shared" si="3"/>
        <v>49717.41</v>
      </c>
    </row>
    <row r="177" spans="1:24" ht="15">
      <c r="A177" s="134" t="s">
        <v>235</v>
      </c>
      <c r="B177" s="134" t="s">
        <v>121</v>
      </c>
      <c r="C177" s="24"/>
      <c r="D177" s="25">
        <v>3122</v>
      </c>
      <c r="E177" s="35" t="s">
        <v>47</v>
      </c>
      <c r="F177" s="35" t="s">
        <v>52</v>
      </c>
      <c r="G177" s="26"/>
      <c r="H177" s="18" t="s">
        <v>45</v>
      </c>
      <c r="I177" s="18" t="s">
        <v>45</v>
      </c>
      <c r="J177" s="26"/>
      <c r="K177" s="26"/>
      <c r="L177" s="26"/>
      <c r="M177" s="26"/>
      <c r="N177" s="26"/>
      <c r="O177" s="155">
        <v>44383</v>
      </c>
      <c r="P177" s="92"/>
      <c r="Q177" s="35">
        <v>2613</v>
      </c>
      <c r="R177" s="26"/>
      <c r="S177" s="26"/>
      <c r="T177" s="218">
        <v>49717.41</v>
      </c>
      <c r="U177" s="42"/>
      <c r="V177" s="43"/>
      <c r="W177" s="43"/>
      <c r="X177" s="80">
        <f t="shared" si="3"/>
        <v>49717.41</v>
      </c>
    </row>
    <row r="178" spans="1:24" ht="15">
      <c r="A178" s="134" t="s">
        <v>235</v>
      </c>
      <c r="B178" s="134" t="s">
        <v>121</v>
      </c>
      <c r="C178" s="24"/>
      <c r="D178" s="25">
        <v>3123</v>
      </c>
      <c r="E178" s="35" t="s">
        <v>47</v>
      </c>
      <c r="F178" s="35" t="s">
        <v>52</v>
      </c>
      <c r="G178" s="26"/>
      <c r="H178" s="18" t="s">
        <v>45</v>
      </c>
      <c r="I178" s="18" t="s">
        <v>45</v>
      </c>
      <c r="J178" s="26"/>
      <c r="K178" s="26"/>
      <c r="L178" s="26"/>
      <c r="M178" s="26"/>
      <c r="N178" s="26"/>
      <c r="O178" s="155">
        <v>44383</v>
      </c>
      <c r="P178" s="92"/>
      <c r="Q178" s="35">
        <v>2613</v>
      </c>
      <c r="R178" s="26"/>
      <c r="S178" s="26"/>
      <c r="T178" s="218">
        <v>49717.41</v>
      </c>
      <c r="U178" s="42"/>
      <c r="V178" s="43"/>
      <c r="W178" s="43"/>
      <c r="X178" s="80">
        <f t="shared" si="3"/>
        <v>49717.41</v>
      </c>
    </row>
    <row r="179" spans="1:24" ht="15">
      <c r="A179" s="134" t="s">
        <v>235</v>
      </c>
      <c r="B179" s="134" t="s">
        <v>121</v>
      </c>
      <c r="C179" s="24"/>
      <c r="D179" s="25">
        <v>3124</v>
      </c>
      <c r="E179" s="35" t="s">
        <v>47</v>
      </c>
      <c r="F179" s="35" t="s">
        <v>52</v>
      </c>
      <c r="G179" s="26"/>
      <c r="H179" s="18" t="s">
        <v>45</v>
      </c>
      <c r="I179" s="18" t="s">
        <v>45</v>
      </c>
      <c r="J179" s="26"/>
      <c r="K179" s="26"/>
      <c r="L179" s="26"/>
      <c r="M179" s="26"/>
      <c r="N179" s="26"/>
      <c r="O179" s="155">
        <v>44383</v>
      </c>
      <c r="P179" s="92"/>
      <c r="Q179" s="35">
        <v>2613</v>
      </c>
      <c r="R179" s="26"/>
      <c r="S179" s="26"/>
      <c r="T179" s="218">
        <v>49717.41</v>
      </c>
      <c r="U179" s="42"/>
      <c r="V179" s="43"/>
      <c r="W179" s="43"/>
      <c r="X179" s="80">
        <f t="shared" si="3"/>
        <v>49717.41</v>
      </c>
    </row>
    <row r="180" spans="1:24" ht="15">
      <c r="A180" s="134" t="s">
        <v>235</v>
      </c>
      <c r="B180" s="134" t="s">
        <v>121</v>
      </c>
      <c r="C180" s="24"/>
      <c r="D180" s="25">
        <v>3125</v>
      </c>
      <c r="E180" s="35" t="s">
        <v>47</v>
      </c>
      <c r="F180" s="35" t="s">
        <v>52</v>
      </c>
      <c r="G180" s="26"/>
      <c r="H180" s="18" t="s">
        <v>45</v>
      </c>
      <c r="I180" s="18" t="s">
        <v>45</v>
      </c>
      <c r="J180" s="26"/>
      <c r="K180" s="26"/>
      <c r="L180" s="26"/>
      <c r="M180" s="26"/>
      <c r="N180" s="26"/>
      <c r="O180" s="155">
        <v>44383</v>
      </c>
      <c r="P180" s="92"/>
      <c r="Q180" s="35">
        <v>2613</v>
      </c>
      <c r="R180" s="26"/>
      <c r="S180" s="26"/>
      <c r="T180" s="218">
        <v>49717.41</v>
      </c>
      <c r="U180" s="42"/>
      <c r="V180" s="43"/>
      <c r="W180" s="43"/>
      <c r="X180" s="80">
        <f t="shared" si="3"/>
        <v>49717.41</v>
      </c>
    </row>
    <row r="181" spans="1:24" ht="15">
      <c r="A181" s="134" t="s">
        <v>235</v>
      </c>
      <c r="B181" s="134" t="s">
        <v>121</v>
      </c>
      <c r="C181" s="24"/>
      <c r="D181" s="25">
        <v>3136</v>
      </c>
      <c r="E181" s="35" t="s">
        <v>47</v>
      </c>
      <c r="F181" s="35" t="s">
        <v>52</v>
      </c>
      <c r="G181" s="26"/>
      <c r="H181" s="18" t="s">
        <v>45</v>
      </c>
      <c r="I181" s="18" t="s">
        <v>45</v>
      </c>
      <c r="J181" s="26"/>
      <c r="K181" s="26"/>
      <c r="L181" s="26"/>
      <c r="M181" s="26"/>
      <c r="N181" s="26"/>
      <c r="O181" s="155">
        <v>44383</v>
      </c>
      <c r="P181" s="92"/>
      <c r="Q181" s="35">
        <v>2613</v>
      </c>
      <c r="R181" s="26"/>
      <c r="S181" s="26"/>
      <c r="T181" s="218">
        <v>49717.41</v>
      </c>
      <c r="U181" s="42"/>
      <c r="V181" s="43"/>
      <c r="W181" s="43"/>
      <c r="X181" s="80">
        <f t="shared" si="3"/>
        <v>49717.41</v>
      </c>
    </row>
    <row r="182" spans="1:24" ht="15">
      <c r="A182" s="134" t="s">
        <v>235</v>
      </c>
      <c r="B182" s="134" t="s">
        <v>121</v>
      </c>
      <c r="C182" s="24"/>
      <c r="D182" s="25">
        <v>3127</v>
      </c>
      <c r="E182" s="35" t="s">
        <v>47</v>
      </c>
      <c r="F182" s="35" t="s">
        <v>52</v>
      </c>
      <c r="G182" s="26"/>
      <c r="H182" s="18" t="s">
        <v>45</v>
      </c>
      <c r="I182" s="18" t="s">
        <v>45</v>
      </c>
      <c r="J182" s="26"/>
      <c r="K182" s="26"/>
      <c r="L182" s="26"/>
      <c r="M182" s="26"/>
      <c r="N182" s="26"/>
      <c r="O182" s="155">
        <v>44383</v>
      </c>
      <c r="P182" s="92"/>
      <c r="Q182" s="35">
        <v>2613</v>
      </c>
      <c r="R182" s="26"/>
      <c r="S182" s="26"/>
      <c r="T182" s="218">
        <v>49717.41</v>
      </c>
      <c r="U182" s="42"/>
      <c r="V182" s="43"/>
      <c r="W182" s="43"/>
      <c r="X182" s="80">
        <f t="shared" si="3"/>
        <v>49717.41</v>
      </c>
    </row>
    <row r="183" spans="1:24" ht="15">
      <c r="A183" s="134" t="s">
        <v>235</v>
      </c>
      <c r="B183" s="134" t="s">
        <v>121</v>
      </c>
      <c r="C183" s="24"/>
      <c r="D183" s="25">
        <v>3128</v>
      </c>
      <c r="E183" s="35" t="s">
        <v>47</v>
      </c>
      <c r="F183" s="35" t="s">
        <v>52</v>
      </c>
      <c r="G183" s="26"/>
      <c r="H183" s="18" t="s">
        <v>45</v>
      </c>
      <c r="I183" s="18" t="s">
        <v>45</v>
      </c>
      <c r="J183" s="26"/>
      <c r="K183" s="26"/>
      <c r="L183" s="26"/>
      <c r="M183" s="26"/>
      <c r="N183" s="26"/>
      <c r="O183" s="155">
        <v>44383</v>
      </c>
      <c r="P183" s="92"/>
      <c r="Q183" s="35">
        <v>2613</v>
      </c>
      <c r="R183" s="92"/>
      <c r="S183" s="35"/>
      <c r="T183" s="218">
        <v>49717.41</v>
      </c>
      <c r="U183" s="42"/>
      <c r="V183" s="43"/>
      <c r="W183" s="43"/>
      <c r="X183" s="80">
        <f t="shared" si="3"/>
        <v>49717.41</v>
      </c>
    </row>
    <row r="184" spans="1:24" ht="15">
      <c r="A184" s="160"/>
      <c r="B184" s="16"/>
      <c r="C184" s="26"/>
      <c r="D184" s="25"/>
      <c r="E184" s="25"/>
      <c r="F184" s="25"/>
      <c r="G184" s="26"/>
      <c r="H184" s="18"/>
      <c r="I184" s="18"/>
      <c r="J184" s="26"/>
      <c r="K184" s="26"/>
      <c r="L184" s="26"/>
      <c r="M184" s="26"/>
      <c r="N184" s="26"/>
      <c r="O184" s="26"/>
      <c r="P184" s="300" t="s">
        <v>46</v>
      </c>
      <c r="Q184" s="301"/>
      <c r="R184" s="301"/>
      <c r="S184" s="302"/>
      <c r="T184" s="42">
        <f>SUM(T100:T183)</f>
        <v>4923747.330000006</v>
      </c>
      <c r="U184" s="42"/>
      <c r="V184" s="43"/>
      <c r="W184" s="43"/>
      <c r="X184" s="42">
        <f>SUM(X149:X183)</f>
        <v>1740109.4199999995</v>
      </c>
    </row>
    <row r="185" ht="15.75" thickBot="1"/>
    <row r="186" spans="1:24" ht="45.75" thickBot="1">
      <c r="A186" s="284" t="s">
        <v>378</v>
      </c>
      <c r="B186" s="146" t="s">
        <v>22</v>
      </c>
      <c r="C186" s="146" t="s">
        <v>23</v>
      </c>
      <c r="D186" s="147" t="s">
        <v>24</v>
      </c>
      <c r="E186" s="146" t="s">
        <v>25</v>
      </c>
      <c r="F186" s="147" t="s">
        <v>50</v>
      </c>
      <c r="G186" s="146" t="s">
        <v>27</v>
      </c>
      <c r="H186" s="148" t="s">
        <v>28</v>
      </c>
      <c r="I186" s="148" t="s">
        <v>29</v>
      </c>
      <c r="J186" s="148" t="s">
        <v>30</v>
      </c>
      <c r="K186" s="148" t="s">
        <v>31</v>
      </c>
      <c r="L186" s="148" t="s">
        <v>32</v>
      </c>
      <c r="M186" s="148" t="s">
        <v>33</v>
      </c>
      <c r="N186" s="148" t="s">
        <v>34</v>
      </c>
      <c r="O186" s="146" t="s">
        <v>35</v>
      </c>
      <c r="P186" s="148" t="s">
        <v>36</v>
      </c>
      <c r="Q186" s="148" t="s">
        <v>37</v>
      </c>
      <c r="R186" s="148" t="s">
        <v>38</v>
      </c>
      <c r="S186" s="148" t="s">
        <v>39</v>
      </c>
      <c r="T186" s="149" t="s">
        <v>40</v>
      </c>
      <c r="U186" s="146" t="s">
        <v>41</v>
      </c>
      <c r="V186" s="146" t="s">
        <v>42</v>
      </c>
      <c r="W186" s="150" t="s">
        <v>43</v>
      </c>
      <c r="X186" s="149" t="s">
        <v>44</v>
      </c>
    </row>
    <row r="187" spans="1:24" ht="15">
      <c r="A187" s="255" t="s">
        <v>235</v>
      </c>
      <c r="B187" s="118" t="s">
        <v>242</v>
      </c>
      <c r="C187" s="118"/>
      <c r="D187" s="118">
        <v>3172</v>
      </c>
      <c r="E187" s="35" t="s">
        <v>47</v>
      </c>
      <c r="F187" s="35" t="s">
        <v>52</v>
      </c>
      <c r="G187" s="118"/>
      <c r="H187" s="254" t="s">
        <v>45</v>
      </c>
      <c r="I187" s="254" t="s">
        <v>45</v>
      </c>
      <c r="J187" s="216"/>
      <c r="K187" s="216"/>
      <c r="L187" s="216"/>
      <c r="M187" s="216"/>
      <c r="N187" s="216"/>
      <c r="O187" s="217">
        <v>44377</v>
      </c>
      <c r="P187" s="216"/>
      <c r="Q187" s="118">
        <v>2613</v>
      </c>
      <c r="R187" s="216"/>
      <c r="S187" s="216"/>
      <c r="T187" s="218">
        <v>12120.65</v>
      </c>
      <c r="U187" s="218"/>
      <c r="V187" s="35"/>
      <c r="W187" s="35"/>
      <c r="X187" s="80">
        <f aca="true" t="shared" si="4" ref="X187:X250">T187-U187</f>
        <v>12120.65</v>
      </c>
    </row>
    <row r="188" spans="1:24" ht="15">
      <c r="A188" s="134" t="s">
        <v>235</v>
      </c>
      <c r="B188" s="35" t="s">
        <v>242</v>
      </c>
      <c r="C188" s="24"/>
      <c r="D188" s="25">
        <v>3212</v>
      </c>
      <c r="E188" s="35" t="s">
        <v>47</v>
      </c>
      <c r="F188" s="35" t="s">
        <v>52</v>
      </c>
      <c r="G188" s="26"/>
      <c r="H188" s="18" t="s">
        <v>45</v>
      </c>
      <c r="I188" s="18" t="s">
        <v>45</v>
      </c>
      <c r="J188" s="26"/>
      <c r="K188" s="26"/>
      <c r="L188" s="26"/>
      <c r="M188" s="26"/>
      <c r="N188" s="26"/>
      <c r="O188" s="155">
        <v>44377</v>
      </c>
      <c r="P188" s="92"/>
      <c r="Q188" s="35">
        <v>2613</v>
      </c>
      <c r="R188" s="26"/>
      <c r="S188" s="26"/>
      <c r="T188" s="218">
        <v>12120.65</v>
      </c>
      <c r="U188" s="218"/>
      <c r="V188" s="35"/>
      <c r="W188" s="35"/>
      <c r="X188" s="80">
        <f t="shared" si="4"/>
        <v>12120.65</v>
      </c>
    </row>
    <row r="189" spans="1:24" ht="15">
      <c r="A189" s="134" t="s">
        <v>235</v>
      </c>
      <c r="B189" s="35" t="s">
        <v>242</v>
      </c>
      <c r="C189" s="35"/>
      <c r="D189" s="35">
        <v>3213</v>
      </c>
      <c r="E189" s="35" t="s">
        <v>47</v>
      </c>
      <c r="F189" s="35" t="s">
        <v>52</v>
      </c>
      <c r="G189" s="35"/>
      <c r="H189" s="18" t="s">
        <v>45</v>
      </c>
      <c r="I189" s="18" t="s">
        <v>45</v>
      </c>
      <c r="J189" s="92"/>
      <c r="K189" s="92"/>
      <c r="L189" s="92"/>
      <c r="M189" s="92"/>
      <c r="N189" s="92"/>
      <c r="O189" s="155">
        <v>44377</v>
      </c>
      <c r="P189" s="92"/>
      <c r="Q189" s="35">
        <v>2613</v>
      </c>
      <c r="R189" s="92"/>
      <c r="S189" s="92"/>
      <c r="T189" s="218">
        <v>12120.65</v>
      </c>
      <c r="U189" s="218"/>
      <c r="V189" s="35"/>
      <c r="W189" s="35"/>
      <c r="X189" s="80">
        <f t="shared" si="4"/>
        <v>12120.65</v>
      </c>
    </row>
    <row r="190" spans="1:24" ht="15">
      <c r="A190" s="134" t="s">
        <v>235</v>
      </c>
      <c r="B190" s="35" t="s">
        <v>242</v>
      </c>
      <c r="C190" s="35"/>
      <c r="D190" s="35">
        <v>3214</v>
      </c>
      <c r="E190" s="35" t="s">
        <v>47</v>
      </c>
      <c r="F190" s="35" t="s">
        <v>52</v>
      </c>
      <c r="G190" s="35"/>
      <c r="H190" s="18" t="s">
        <v>45</v>
      </c>
      <c r="I190" s="18" t="s">
        <v>45</v>
      </c>
      <c r="J190" s="92"/>
      <c r="K190" s="92"/>
      <c r="L190" s="92"/>
      <c r="M190" s="92"/>
      <c r="N190" s="92"/>
      <c r="O190" s="155">
        <v>44377</v>
      </c>
      <c r="P190" s="92"/>
      <c r="Q190" s="35">
        <v>2613</v>
      </c>
      <c r="R190" s="92"/>
      <c r="S190" s="92"/>
      <c r="T190" s="218">
        <v>12120.65</v>
      </c>
      <c r="U190" s="218"/>
      <c r="V190" s="35"/>
      <c r="W190" s="35"/>
      <c r="X190" s="80">
        <f t="shared" si="4"/>
        <v>12120.65</v>
      </c>
    </row>
    <row r="191" spans="1:24" ht="15">
      <c r="A191" s="134" t="s">
        <v>235</v>
      </c>
      <c r="B191" s="35" t="s">
        <v>242</v>
      </c>
      <c r="C191" s="35"/>
      <c r="D191" s="35">
        <v>3215</v>
      </c>
      <c r="E191" s="35" t="s">
        <v>47</v>
      </c>
      <c r="F191" s="35" t="s">
        <v>52</v>
      </c>
      <c r="G191" s="35"/>
      <c r="H191" s="18" t="s">
        <v>45</v>
      </c>
      <c r="I191" s="18" t="s">
        <v>45</v>
      </c>
      <c r="J191" s="92"/>
      <c r="K191" s="92"/>
      <c r="L191" s="92"/>
      <c r="M191" s="92"/>
      <c r="N191" s="92"/>
      <c r="O191" s="155">
        <v>44377</v>
      </c>
      <c r="P191" s="92"/>
      <c r="Q191" s="35">
        <v>2613</v>
      </c>
      <c r="R191" s="92"/>
      <c r="S191" s="92"/>
      <c r="T191" s="218">
        <v>12120.65</v>
      </c>
      <c r="U191" s="218"/>
      <c r="V191" s="19"/>
      <c r="W191" s="62"/>
      <c r="X191" s="80">
        <f t="shared" si="4"/>
        <v>12120.65</v>
      </c>
    </row>
    <row r="192" spans="1:24" ht="15">
      <c r="A192" s="134" t="s">
        <v>235</v>
      </c>
      <c r="B192" s="35" t="s">
        <v>242</v>
      </c>
      <c r="C192" s="35"/>
      <c r="D192" s="35">
        <v>3216</v>
      </c>
      <c r="E192" s="35" t="s">
        <v>47</v>
      </c>
      <c r="F192" s="35" t="s">
        <v>52</v>
      </c>
      <c r="G192" s="35"/>
      <c r="H192" s="18" t="s">
        <v>45</v>
      </c>
      <c r="I192" s="18" t="s">
        <v>45</v>
      </c>
      <c r="J192" s="92"/>
      <c r="K192" s="92"/>
      <c r="L192" s="92"/>
      <c r="M192" s="92"/>
      <c r="N192" s="92"/>
      <c r="O192" s="155">
        <v>44377</v>
      </c>
      <c r="P192" s="92"/>
      <c r="Q192" s="35">
        <v>2613</v>
      </c>
      <c r="R192" s="92"/>
      <c r="S192" s="92"/>
      <c r="T192" s="218">
        <v>12120.65</v>
      </c>
      <c r="U192" s="218"/>
      <c r="V192" s="19"/>
      <c r="W192" s="62"/>
      <c r="X192" s="80">
        <f t="shared" si="4"/>
        <v>12120.65</v>
      </c>
    </row>
    <row r="193" spans="1:24" ht="15">
      <c r="A193" s="134" t="s">
        <v>235</v>
      </c>
      <c r="B193" s="35" t="s">
        <v>242</v>
      </c>
      <c r="C193" s="35"/>
      <c r="D193" s="35">
        <v>3217</v>
      </c>
      <c r="E193" s="35" t="s">
        <v>47</v>
      </c>
      <c r="F193" s="35" t="s">
        <v>52</v>
      </c>
      <c r="G193" s="35"/>
      <c r="H193" s="18" t="s">
        <v>45</v>
      </c>
      <c r="I193" s="18" t="s">
        <v>45</v>
      </c>
      <c r="J193" s="92"/>
      <c r="K193" s="92"/>
      <c r="L193" s="92"/>
      <c r="M193" s="92"/>
      <c r="N193" s="92"/>
      <c r="O193" s="155">
        <v>44377</v>
      </c>
      <c r="P193" s="92"/>
      <c r="Q193" s="35">
        <v>2613</v>
      </c>
      <c r="R193" s="92"/>
      <c r="S193" s="92"/>
      <c r="T193" s="218">
        <v>12120.65</v>
      </c>
      <c r="U193" s="218"/>
      <c r="V193" s="19"/>
      <c r="W193" s="62"/>
      <c r="X193" s="80">
        <f t="shared" si="4"/>
        <v>12120.65</v>
      </c>
    </row>
    <row r="194" spans="1:24" ht="15">
      <c r="A194" s="134" t="s">
        <v>235</v>
      </c>
      <c r="B194" s="35" t="s">
        <v>242</v>
      </c>
      <c r="C194" s="17"/>
      <c r="D194" s="18">
        <v>3218</v>
      </c>
      <c r="E194" s="35" t="s">
        <v>47</v>
      </c>
      <c r="F194" s="35" t="s">
        <v>52</v>
      </c>
      <c r="G194" s="19"/>
      <c r="H194" s="18" t="s">
        <v>45</v>
      </c>
      <c r="I194" s="18" t="s">
        <v>45</v>
      </c>
      <c r="J194" s="19"/>
      <c r="K194" s="19"/>
      <c r="L194" s="19"/>
      <c r="M194" s="19"/>
      <c r="N194" s="19"/>
      <c r="O194" s="155">
        <v>44377</v>
      </c>
      <c r="P194" s="92"/>
      <c r="Q194" s="35">
        <v>2613</v>
      </c>
      <c r="R194" s="26"/>
      <c r="S194" s="26"/>
      <c r="T194" s="218">
        <v>12120.65</v>
      </c>
      <c r="U194" s="218"/>
      <c r="V194" s="19"/>
      <c r="W194" s="62"/>
      <c r="X194" s="80">
        <f t="shared" si="4"/>
        <v>12120.65</v>
      </c>
    </row>
    <row r="195" spans="1:24" ht="15">
      <c r="A195" s="134" t="s">
        <v>235</v>
      </c>
      <c r="B195" s="35" t="s">
        <v>242</v>
      </c>
      <c r="C195" s="17"/>
      <c r="D195" s="18">
        <v>3219</v>
      </c>
      <c r="E195" s="35" t="s">
        <v>47</v>
      </c>
      <c r="F195" s="35" t="s">
        <v>52</v>
      </c>
      <c r="G195" s="19"/>
      <c r="H195" s="18" t="s">
        <v>45</v>
      </c>
      <c r="I195" s="18" t="s">
        <v>45</v>
      </c>
      <c r="J195" s="19"/>
      <c r="K195" s="19"/>
      <c r="L195" s="19"/>
      <c r="M195" s="19"/>
      <c r="N195" s="19"/>
      <c r="O195" s="155">
        <v>44377</v>
      </c>
      <c r="P195" s="92"/>
      <c r="Q195" s="35">
        <v>2613</v>
      </c>
      <c r="R195" s="26"/>
      <c r="S195" s="26"/>
      <c r="T195" s="218">
        <v>12120.65</v>
      </c>
      <c r="U195" s="218"/>
      <c r="V195" s="19"/>
      <c r="W195" s="62"/>
      <c r="X195" s="80">
        <f t="shared" si="4"/>
        <v>12120.65</v>
      </c>
    </row>
    <row r="196" spans="1:24" ht="15">
      <c r="A196" s="134" t="s">
        <v>235</v>
      </c>
      <c r="B196" s="35" t="s">
        <v>242</v>
      </c>
      <c r="C196" s="17"/>
      <c r="D196" s="18">
        <v>3220</v>
      </c>
      <c r="E196" s="35" t="s">
        <v>47</v>
      </c>
      <c r="F196" s="35" t="s">
        <v>52</v>
      </c>
      <c r="G196" s="19"/>
      <c r="H196" s="18" t="s">
        <v>45</v>
      </c>
      <c r="I196" s="18" t="s">
        <v>45</v>
      </c>
      <c r="J196" s="19"/>
      <c r="K196" s="19"/>
      <c r="L196" s="19"/>
      <c r="M196" s="19"/>
      <c r="N196" s="19"/>
      <c r="O196" s="155">
        <v>44377</v>
      </c>
      <c r="P196" s="92"/>
      <c r="Q196" s="35">
        <v>2613</v>
      </c>
      <c r="R196" s="26"/>
      <c r="S196" s="26"/>
      <c r="T196" s="218">
        <v>12120.65</v>
      </c>
      <c r="U196" s="218"/>
      <c r="V196" s="19"/>
      <c r="W196" s="62"/>
      <c r="X196" s="80">
        <f t="shared" si="4"/>
        <v>12120.65</v>
      </c>
    </row>
    <row r="197" spans="1:24" ht="15">
      <c r="A197" s="134" t="s">
        <v>235</v>
      </c>
      <c r="B197" s="35" t="s">
        <v>242</v>
      </c>
      <c r="C197" s="24"/>
      <c r="D197" s="18">
        <v>3221</v>
      </c>
      <c r="E197" s="35" t="s">
        <v>47</v>
      </c>
      <c r="F197" s="35" t="s">
        <v>52</v>
      </c>
      <c r="G197" s="26"/>
      <c r="H197" s="18" t="s">
        <v>45</v>
      </c>
      <c r="I197" s="18" t="s">
        <v>45</v>
      </c>
      <c r="J197" s="26"/>
      <c r="K197" s="26"/>
      <c r="L197" s="26"/>
      <c r="M197" s="26"/>
      <c r="N197" s="26"/>
      <c r="O197" s="155">
        <v>44377</v>
      </c>
      <c r="P197" s="92"/>
      <c r="Q197" s="35">
        <v>2613</v>
      </c>
      <c r="R197" s="26"/>
      <c r="S197" s="26"/>
      <c r="T197" s="218">
        <v>12120.65</v>
      </c>
      <c r="U197" s="218"/>
      <c r="V197" s="19"/>
      <c r="W197" s="62"/>
      <c r="X197" s="80">
        <f t="shared" si="4"/>
        <v>12120.65</v>
      </c>
    </row>
    <row r="198" spans="1:24" ht="15">
      <c r="A198" s="134" t="s">
        <v>235</v>
      </c>
      <c r="B198" s="35" t="s">
        <v>242</v>
      </c>
      <c r="C198" s="24"/>
      <c r="D198" s="25">
        <v>3222</v>
      </c>
      <c r="E198" s="35" t="s">
        <v>47</v>
      </c>
      <c r="F198" s="35" t="s">
        <v>52</v>
      </c>
      <c r="G198" s="26"/>
      <c r="H198" s="18" t="s">
        <v>45</v>
      </c>
      <c r="I198" s="18" t="s">
        <v>45</v>
      </c>
      <c r="J198" s="26"/>
      <c r="K198" s="26"/>
      <c r="L198" s="26"/>
      <c r="M198" s="26"/>
      <c r="N198" s="26"/>
      <c r="O198" s="155">
        <v>44377</v>
      </c>
      <c r="P198" s="92"/>
      <c r="Q198" s="35">
        <v>2613</v>
      </c>
      <c r="R198" s="26"/>
      <c r="S198" s="26"/>
      <c r="T198" s="218">
        <v>12120.65</v>
      </c>
      <c r="U198" s="218"/>
      <c r="V198" s="19"/>
      <c r="W198" s="62"/>
      <c r="X198" s="80">
        <f t="shared" si="4"/>
        <v>12120.65</v>
      </c>
    </row>
    <row r="199" spans="1:24" ht="15">
      <c r="A199" s="134" t="s">
        <v>235</v>
      </c>
      <c r="B199" s="35" t="s">
        <v>242</v>
      </c>
      <c r="C199" s="24"/>
      <c r="D199" s="25">
        <v>3223</v>
      </c>
      <c r="E199" s="35" t="s">
        <v>47</v>
      </c>
      <c r="F199" s="35" t="s">
        <v>52</v>
      </c>
      <c r="G199" s="26"/>
      <c r="H199" s="18" t="s">
        <v>45</v>
      </c>
      <c r="I199" s="18" t="s">
        <v>45</v>
      </c>
      <c r="J199" s="26"/>
      <c r="K199" s="26"/>
      <c r="L199" s="26"/>
      <c r="M199" s="26"/>
      <c r="N199" s="26"/>
      <c r="O199" s="155">
        <v>44377</v>
      </c>
      <c r="P199" s="92"/>
      <c r="Q199" s="35">
        <v>2613</v>
      </c>
      <c r="R199" s="26"/>
      <c r="S199" s="26"/>
      <c r="T199" s="218">
        <v>12120.65</v>
      </c>
      <c r="U199" s="218"/>
      <c r="V199" s="19"/>
      <c r="W199" s="62"/>
      <c r="X199" s="80">
        <f t="shared" si="4"/>
        <v>12120.65</v>
      </c>
    </row>
    <row r="200" spans="1:24" ht="15">
      <c r="A200" s="134" t="s">
        <v>235</v>
      </c>
      <c r="B200" s="35" t="s">
        <v>242</v>
      </c>
      <c r="C200" s="24"/>
      <c r="D200" s="25">
        <v>3224</v>
      </c>
      <c r="E200" s="35" t="s">
        <v>47</v>
      </c>
      <c r="F200" s="35" t="s">
        <v>52</v>
      </c>
      <c r="G200" s="26"/>
      <c r="H200" s="18" t="s">
        <v>45</v>
      </c>
      <c r="I200" s="18" t="s">
        <v>45</v>
      </c>
      <c r="J200" s="26"/>
      <c r="K200" s="26"/>
      <c r="L200" s="26"/>
      <c r="M200" s="26"/>
      <c r="N200" s="26"/>
      <c r="O200" s="155">
        <v>44377</v>
      </c>
      <c r="P200" s="92"/>
      <c r="Q200" s="35">
        <v>2613</v>
      </c>
      <c r="R200" s="26"/>
      <c r="S200" s="26"/>
      <c r="T200" s="218">
        <v>12120.65</v>
      </c>
      <c r="U200" s="218"/>
      <c r="V200" s="19"/>
      <c r="W200" s="62"/>
      <c r="X200" s="80">
        <f t="shared" si="4"/>
        <v>12120.65</v>
      </c>
    </row>
    <row r="201" spans="1:24" ht="15">
      <c r="A201" s="134" t="s">
        <v>235</v>
      </c>
      <c r="B201" s="35" t="s">
        <v>242</v>
      </c>
      <c r="C201" s="24"/>
      <c r="D201" s="25">
        <v>3225</v>
      </c>
      <c r="E201" s="35" t="s">
        <v>47</v>
      </c>
      <c r="F201" s="35" t="s">
        <v>52</v>
      </c>
      <c r="G201" s="26"/>
      <c r="H201" s="18" t="s">
        <v>45</v>
      </c>
      <c r="I201" s="18" t="s">
        <v>45</v>
      </c>
      <c r="J201" s="26"/>
      <c r="K201" s="26"/>
      <c r="L201" s="26"/>
      <c r="M201" s="26"/>
      <c r="N201" s="26"/>
      <c r="O201" s="155">
        <v>44377</v>
      </c>
      <c r="P201" s="92"/>
      <c r="Q201" s="35">
        <v>2613</v>
      </c>
      <c r="R201" s="26"/>
      <c r="S201" s="26"/>
      <c r="T201" s="218">
        <v>12120.65</v>
      </c>
      <c r="U201" s="218"/>
      <c r="V201" s="19"/>
      <c r="W201" s="62"/>
      <c r="X201" s="80">
        <f t="shared" si="4"/>
        <v>12120.65</v>
      </c>
    </row>
    <row r="202" spans="1:24" ht="15">
      <c r="A202" s="134" t="s">
        <v>235</v>
      </c>
      <c r="B202" s="35" t="s">
        <v>242</v>
      </c>
      <c r="C202" s="24"/>
      <c r="D202" s="25">
        <v>3226</v>
      </c>
      <c r="E202" s="35" t="s">
        <v>47</v>
      </c>
      <c r="F202" s="35" t="s">
        <v>52</v>
      </c>
      <c r="G202" s="26"/>
      <c r="H202" s="18" t="s">
        <v>45</v>
      </c>
      <c r="I202" s="18" t="s">
        <v>45</v>
      </c>
      <c r="J202" s="26"/>
      <c r="K202" s="26"/>
      <c r="L202" s="26"/>
      <c r="M202" s="26"/>
      <c r="N202" s="26"/>
      <c r="O202" s="155">
        <v>44377</v>
      </c>
      <c r="P202" s="92"/>
      <c r="Q202" s="35">
        <v>2613</v>
      </c>
      <c r="R202" s="26"/>
      <c r="S202" s="26"/>
      <c r="T202" s="218">
        <v>12120.65</v>
      </c>
      <c r="U202" s="218"/>
      <c r="V202" s="19"/>
      <c r="W202" s="62"/>
      <c r="X202" s="80">
        <f t="shared" si="4"/>
        <v>12120.65</v>
      </c>
    </row>
    <row r="203" spans="1:24" ht="15">
      <c r="A203" s="134" t="s">
        <v>235</v>
      </c>
      <c r="B203" s="35" t="s">
        <v>242</v>
      </c>
      <c r="C203" s="24"/>
      <c r="D203" s="25">
        <v>3227</v>
      </c>
      <c r="E203" s="35" t="s">
        <v>47</v>
      </c>
      <c r="F203" s="35" t="s">
        <v>52</v>
      </c>
      <c r="G203" s="26"/>
      <c r="H203" s="18" t="s">
        <v>45</v>
      </c>
      <c r="I203" s="18" t="s">
        <v>45</v>
      </c>
      <c r="J203" s="26"/>
      <c r="K203" s="26"/>
      <c r="L203" s="26"/>
      <c r="M203" s="26"/>
      <c r="N203" s="26"/>
      <c r="O203" s="155">
        <v>44377</v>
      </c>
      <c r="P203" s="92"/>
      <c r="Q203" s="35">
        <v>2613</v>
      </c>
      <c r="R203" s="26"/>
      <c r="S203" s="26"/>
      <c r="T203" s="218">
        <v>12120.65</v>
      </c>
      <c r="U203" s="218"/>
      <c r="V203" s="19"/>
      <c r="W203" s="62"/>
      <c r="X203" s="80">
        <f t="shared" si="4"/>
        <v>12120.65</v>
      </c>
    </row>
    <row r="204" spans="1:24" ht="15">
      <c r="A204" s="134" t="s">
        <v>235</v>
      </c>
      <c r="B204" s="35" t="s">
        <v>242</v>
      </c>
      <c r="C204" s="24"/>
      <c r="D204" s="25">
        <v>3228</v>
      </c>
      <c r="E204" s="35" t="s">
        <v>47</v>
      </c>
      <c r="F204" s="35" t="s">
        <v>52</v>
      </c>
      <c r="G204" s="26"/>
      <c r="H204" s="18" t="s">
        <v>45</v>
      </c>
      <c r="I204" s="18" t="s">
        <v>45</v>
      </c>
      <c r="J204" s="26"/>
      <c r="K204" s="26"/>
      <c r="L204" s="26"/>
      <c r="M204" s="26"/>
      <c r="N204" s="26"/>
      <c r="O204" s="155">
        <v>44377</v>
      </c>
      <c r="P204" s="92"/>
      <c r="Q204" s="35">
        <v>2613</v>
      </c>
      <c r="R204" s="26"/>
      <c r="S204" s="26"/>
      <c r="T204" s="218">
        <v>12120.65</v>
      </c>
      <c r="U204" s="218"/>
      <c r="V204" s="19"/>
      <c r="W204" s="62"/>
      <c r="X204" s="80">
        <f t="shared" si="4"/>
        <v>12120.65</v>
      </c>
    </row>
    <row r="205" spans="1:24" ht="15">
      <c r="A205" s="134" t="s">
        <v>235</v>
      </c>
      <c r="B205" s="35" t="s">
        <v>242</v>
      </c>
      <c r="C205" s="24"/>
      <c r="D205" s="25">
        <v>3229</v>
      </c>
      <c r="E205" s="35" t="s">
        <v>47</v>
      </c>
      <c r="F205" s="35" t="s">
        <v>52</v>
      </c>
      <c r="G205" s="26"/>
      <c r="H205" s="18" t="s">
        <v>45</v>
      </c>
      <c r="I205" s="18" t="s">
        <v>45</v>
      </c>
      <c r="J205" s="26"/>
      <c r="K205" s="26"/>
      <c r="L205" s="26"/>
      <c r="M205" s="26"/>
      <c r="N205" s="26"/>
      <c r="O205" s="155">
        <v>44377</v>
      </c>
      <c r="P205" s="92"/>
      <c r="Q205" s="35">
        <v>2613</v>
      </c>
      <c r="R205" s="26"/>
      <c r="S205" s="26"/>
      <c r="T205" s="218">
        <v>12120.65</v>
      </c>
      <c r="U205" s="218"/>
      <c r="V205" s="26"/>
      <c r="W205" s="62"/>
      <c r="X205" s="80">
        <f t="shared" si="4"/>
        <v>12120.65</v>
      </c>
    </row>
    <row r="206" spans="1:24" ht="15">
      <c r="A206" s="134" t="s">
        <v>235</v>
      </c>
      <c r="B206" s="35" t="s">
        <v>242</v>
      </c>
      <c r="C206" s="24"/>
      <c r="D206" s="25">
        <v>3230</v>
      </c>
      <c r="E206" s="35" t="s">
        <v>47</v>
      </c>
      <c r="F206" s="35" t="s">
        <v>52</v>
      </c>
      <c r="G206" s="26"/>
      <c r="H206" s="18" t="s">
        <v>45</v>
      </c>
      <c r="I206" s="18" t="s">
        <v>45</v>
      </c>
      <c r="J206" s="26"/>
      <c r="K206" s="26"/>
      <c r="L206" s="26"/>
      <c r="M206" s="26"/>
      <c r="N206" s="26"/>
      <c r="O206" s="155">
        <v>44377</v>
      </c>
      <c r="P206" s="92"/>
      <c r="Q206" s="35">
        <v>2613</v>
      </c>
      <c r="R206" s="26"/>
      <c r="S206" s="26"/>
      <c r="T206" s="218">
        <v>12120.65</v>
      </c>
      <c r="U206" s="218"/>
      <c r="V206" s="26"/>
      <c r="W206" s="62"/>
      <c r="X206" s="80">
        <f t="shared" si="4"/>
        <v>12120.65</v>
      </c>
    </row>
    <row r="207" spans="1:24" ht="15">
      <c r="A207" s="134" t="s">
        <v>235</v>
      </c>
      <c r="B207" s="35" t="s">
        <v>242</v>
      </c>
      <c r="C207" s="24"/>
      <c r="D207" s="25">
        <v>3231</v>
      </c>
      <c r="E207" s="35" t="s">
        <v>47</v>
      </c>
      <c r="F207" s="35" t="s">
        <v>52</v>
      </c>
      <c r="G207" s="26"/>
      <c r="H207" s="18" t="s">
        <v>45</v>
      </c>
      <c r="I207" s="18" t="s">
        <v>45</v>
      </c>
      <c r="J207" s="26"/>
      <c r="K207" s="26"/>
      <c r="L207" s="26"/>
      <c r="M207" s="26"/>
      <c r="N207" s="26"/>
      <c r="O207" s="155">
        <v>44377</v>
      </c>
      <c r="P207" s="92"/>
      <c r="Q207" s="35">
        <v>2613</v>
      </c>
      <c r="R207" s="26"/>
      <c r="S207" s="26"/>
      <c r="T207" s="218">
        <v>12120.65</v>
      </c>
      <c r="U207" s="218"/>
      <c r="V207" s="26"/>
      <c r="W207" s="62"/>
      <c r="X207" s="80">
        <f t="shared" si="4"/>
        <v>12120.65</v>
      </c>
    </row>
    <row r="208" spans="1:24" ht="15">
      <c r="A208" s="134" t="s">
        <v>235</v>
      </c>
      <c r="B208" s="35" t="s">
        <v>242</v>
      </c>
      <c r="C208" s="24"/>
      <c r="D208" s="25">
        <v>3232</v>
      </c>
      <c r="E208" s="35" t="s">
        <v>47</v>
      </c>
      <c r="F208" s="35" t="s">
        <v>52</v>
      </c>
      <c r="G208" s="26"/>
      <c r="H208" s="18" t="s">
        <v>45</v>
      </c>
      <c r="I208" s="18" t="s">
        <v>45</v>
      </c>
      <c r="J208" s="26"/>
      <c r="K208" s="26"/>
      <c r="L208" s="26"/>
      <c r="M208" s="26"/>
      <c r="N208" s="26"/>
      <c r="O208" s="155">
        <v>44377</v>
      </c>
      <c r="P208" s="92"/>
      <c r="Q208" s="35">
        <v>2613</v>
      </c>
      <c r="R208" s="26"/>
      <c r="S208" s="26"/>
      <c r="T208" s="218">
        <v>12120.65</v>
      </c>
      <c r="U208" s="218"/>
      <c r="V208" s="26"/>
      <c r="W208" s="62"/>
      <c r="X208" s="80">
        <f t="shared" si="4"/>
        <v>12120.65</v>
      </c>
    </row>
    <row r="209" spans="1:24" ht="15">
      <c r="A209" s="134" t="s">
        <v>235</v>
      </c>
      <c r="B209" s="35" t="s">
        <v>242</v>
      </c>
      <c r="C209" s="24"/>
      <c r="D209" s="25">
        <v>3233</v>
      </c>
      <c r="E209" s="35" t="s">
        <v>47</v>
      </c>
      <c r="F209" s="35" t="s">
        <v>52</v>
      </c>
      <c r="G209" s="26"/>
      <c r="H209" s="18" t="s">
        <v>45</v>
      </c>
      <c r="I209" s="18" t="s">
        <v>45</v>
      </c>
      <c r="J209" s="26"/>
      <c r="K209" s="26"/>
      <c r="L209" s="26"/>
      <c r="M209" s="26"/>
      <c r="N209" s="26"/>
      <c r="O209" s="155">
        <v>44377</v>
      </c>
      <c r="P209" s="92"/>
      <c r="Q209" s="35">
        <v>2613</v>
      </c>
      <c r="R209" s="26"/>
      <c r="S209" s="26"/>
      <c r="T209" s="218">
        <v>12120.65</v>
      </c>
      <c r="U209" s="218"/>
      <c r="V209" s="26"/>
      <c r="W209" s="62"/>
      <c r="X209" s="80">
        <f t="shared" si="4"/>
        <v>12120.65</v>
      </c>
    </row>
    <row r="210" spans="1:24" ht="15">
      <c r="A210" s="134" t="s">
        <v>235</v>
      </c>
      <c r="B210" s="35" t="s">
        <v>242</v>
      </c>
      <c r="C210" s="24"/>
      <c r="D210" s="25">
        <v>3234</v>
      </c>
      <c r="E210" s="35" t="s">
        <v>47</v>
      </c>
      <c r="F210" s="35" t="s">
        <v>52</v>
      </c>
      <c r="G210" s="26"/>
      <c r="H210" s="18" t="s">
        <v>45</v>
      </c>
      <c r="I210" s="18" t="s">
        <v>45</v>
      </c>
      <c r="J210" s="26"/>
      <c r="K210" s="26"/>
      <c r="L210" s="26"/>
      <c r="M210" s="26"/>
      <c r="N210" s="26"/>
      <c r="O210" s="155">
        <v>44377</v>
      </c>
      <c r="P210" s="92"/>
      <c r="Q210" s="35">
        <v>2613</v>
      </c>
      <c r="R210" s="26"/>
      <c r="S210" s="26"/>
      <c r="T210" s="218">
        <v>12120.65</v>
      </c>
      <c r="U210" s="218"/>
      <c r="V210" s="26"/>
      <c r="W210" s="62"/>
      <c r="X210" s="80">
        <f t="shared" si="4"/>
        <v>12120.65</v>
      </c>
    </row>
    <row r="211" spans="1:24" ht="15">
      <c r="A211" s="134" t="s">
        <v>235</v>
      </c>
      <c r="B211" s="35" t="s">
        <v>242</v>
      </c>
      <c r="C211" s="24"/>
      <c r="D211" s="25">
        <v>3235</v>
      </c>
      <c r="E211" s="35" t="s">
        <v>47</v>
      </c>
      <c r="F211" s="35" t="s">
        <v>52</v>
      </c>
      <c r="G211" s="26"/>
      <c r="H211" s="18" t="s">
        <v>45</v>
      </c>
      <c r="I211" s="18" t="s">
        <v>45</v>
      </c>
      <c r="J211" s="26"/>
      <c r="K211" s="26"/>
      <c r="L211" s="26"/>
      <c r="M211" s="26"/>
      <c r="N211" s="26"/>
      <c r="O211" s="155">
        <v>44377</v>
      </c>
      <c r="P211" s="92"/>
      <c r="Q211" s="35">
        <v>2613</v>
      </c>
      <c r="R211" s="26"/>
      <c r="S211" s="26"/>
      <c r="T211" s="218">
        <v>12120.65</v>
      </c>
      <c r="U211" s="218"/>
      <c r="V211" s="26"/>
      <c r="W211" s="62"/>
      <c r="X211" s="80">
        <f t="shared" si="4"/>
        <v>12120.65</v>
      </c>
    </row>
    <row r="212" spans="1:24" ht="15">
      <c r="A212" s="134" t="s">
        <v>235</v>
      </c>
      <c r="B212" s="35" t="s">
        <v>242</v>
      </c>
      <c r="C212" s="24"/>
      <c r="D212" s="25">
        <v>3236</v>
      </c>
      <c r="E212" s="35" t="s">
        <v>47</v>
      </c>
      <c r="F212" s="35" t="s">
        <v>52</v>
      </c>
      <c r="G212" s="26"/>
      <c r="H212" s="18" t="s">
        <v>45</v>
      </c>
      <c r="I212" s="18" t="s">
        <v>45</v>
      </c>
      <c r="J212" s="26"/>
      <c r="K212" s="26"/>
      <c r="L212" s="26"/>
      <c r="M212" s="26"/>
      <c r="N212" s="26"/>
      <c r="O212" s="155">
        <v>44377</v>
      </c>
      <c r="P212" s="92"/>
      <c r="Q212" s="35">
        <v>2613</v>
      </c>
      <c r="R212" s="26"/>
      <c r="S212" s="26"/>
      <c r="T212" s="218">
        <v>12120.65</v>
      </c>
      <c r="U212" s="218"/>
      <c r="V212" s="26"/>
      <c r="W212" s="62"/>
      <c r="X212" s="80">
        <f t="shared" si="4"/>
        <v>12120.65</v>
      </c>
    </row>
    <row r="213" spans="1:24" ht="15">
      <c r="A213" s="134" t="s">
        <v>235</v>
      </c>
      <c r="B213" s="35" t="s">
        <v>242</v>
      </c>
      <c r="C213" s="24"/>
      <c r="D213" s="25">
        <v>3237</v>
      </c>
      <c r="E213" s="35" t="s">
        <v>47</v>
      </c>
      <c r="F213" s="35" t="s">
        <v>52</v>
      </c>
      <c r="G213" s="26"/>
      <c r="H213" s="18" t="s">
        <v>45</v>
      </c>
      <c r="I213" s="18" t="s">
        <v>45</v>
      </c>
      <c r="J213" s="26"/>
      <c r="K213" s="26"/>
      <c r="L213" s="26"/>
      <c r="M213" s="26"/>
      <c r="N213" s="26"/>
      <c r="O213" s="155">
        <v>44377</v>
      </c>
      <c r="P213" s="92"/>
      <c r="Q213" s="35">
        <v>2613</v>
      </c>
      <c r="R213" s="26"/>
      <c r="S213" s="26"/>
      <c r="T213" s="218">
        <v>12120.65</v>
      </c>
      <c r="U213" s="218"/>
      <c r="V213" s="26"/>
      <c r="W213" s="62"/>
      <c r="X213" s="80">
        <f t="shared" si="4"/>
        <v>12120.65</v>
      </c>
    </row>
    <row r="214" spans="1:24" ht="15">
      <c r="A214" s="134" t="s">
        <v>235</v>
      </c>
      <c r="B214" s="35" t="s">
        <v>242</v>
      </c>
      <c r="C214" s="24"/>
      <c r="D214" s="25">
        <v>3238</v>
      </c>
      <c r="E214" s="35" t="s">
        <v>47</v>
      </c>
      <c r="F214" s="35" t="s">
        <v>52</v>
      </c>
      <c r="G214" s="26"/>
      <c r="H214" s="18" t="s">
        <v>45</v>
      </c>
      <c r="I214" s="18" t="s">
        <v>45</v>
      </c>
      <c r="J214" s="26"/>
      <c r="K214" s="26"/>
      <c r="L214" s="26"/>
      <c r="M214" s="26"/>
      <c r="N214" s="26"/>
      <c r="O214" s="155">
        <v>44377</v>
      </c>
      <c r="P214" s="92"/>
      <c r="Q214" s="35">
        <v>2613</v>
      </c>
      <c r="R214" s="26"/>
      <c r="S214" s="26"/>
      <c r="T214" s="218">
        <v>12120.65</v>
      </c>
      <c r="U214" s="218"/>
      <c r="V214" s="26"/>
      <c r="W214" s="26"/>
      <c r="X214" s="80">
        <f t="shared" si="4"/>
        <v>12120.65</v>
      </c>
    </row>
    <row r="215" spans="1:24" ht="15">
      <c r="A215" s="134" t="s">
        <v>235</v>
      </c>
      <c r="B215" s="35" t="s">
        <v>242</v>
      </c>
      <c r="C215" s="24"/>
      <c r="D215" s="25">
        <v>3239</v>
      </c>
      <c r="E215" s="35" t="s">
        <v>47</v>
      </c>
      <c r="F215" s="35" t="s">
        <v>52</v>
      </c>
      <c r="G215" s="26"/>
      <c r="H215" s="18" t="s">
        <v>45</v>
      </c>
      <c r="I215" s="18" t="s">
        <v>45</v>
      </c>
      <c r="J215" s="26"/>
      <c r="K215" s="26"/>
      <c r="L215" s="26"/>
      <c r="M215" s="26"/>
      <c r="N215" s="26"/>
      <c r="O215" s="155">
        <v>44377</v>
      </c>
      <c r="P215" s="92"/>
      <c r="Q215" s="35">
        <v>2613</v>
      </c>
      <c r="R215" s="26"/>
      <c r="S215" s="26"/>
      <c r="T215" s="218">
        <v>12120.65</v>
      </c>
      <c r="U215" s="218"/>
      <c r="V215" s="19"/>
      <c r="W215" s="19"/>
      <c r="X215" s="80">
        <f t="shared" si="4"/>
        <v>12120.65</v>
      </c>
    </row>
    <row r="216" spans="1:24" ht="15">
      <c r="A216" s="134" t="s">
        <v>235</v>
      </c>
      <c r="B216" s="35" t="s">
        <v>242</v>
      </c>
      <c r="C216" s="24"/>
      <c r="D216" s="25">
        <v>3240</v>
      </c>
      <c r="E216" s="35" t="s">
        <v>47</v>
      </c>
      <c r="F216" s="35" t="s">
        <v>52</v>
      </c>
      <c r="G216" s="26"/>
      <c r="H216" s="18" t="s">
        <v>45</v>
      </c>
      <c r="I216" s="18" t="s">
        <v>45</v>
      </c>
      <c r="J216" s="26"/>
      <c r="K216" s="26"/>
      <c r="L216" s="26"/>
      <c r="M216" s="26"/>
      <c r="N216" s="26"/>
      <c r="O216" s="155">
        <v>44377</v>
      </c>
      <c r="P216" s="92"/>
      <c r="Q216" s="35">
        <v>2613</v>
      </c>
      <c r="R216" s="26"/>
      <c r="S216" s="26"/>
      <c r="T216" s="218">
        <v>12120.65</v>
      </c>
      <c r="U216" s="218"/>
      <c r="V216" s="19"/>
      <c r="W216" s="19"/>
      <c r="X216" s="80">
        <f t="shared" si="4"/>
        <v>12120.65</v>
      </c>
    </row>
    <row r="217" spans="1:24" ht="15">
      <c r="A217" s="134" t="s">
        <v>235</v>
      </c>
      <c r="B217" s="35" t="s">
        <v>242</v>
      </c>
      <c r="C217" s="24"/>
      <c r="D217" s="25">
        <v>3241</v>
      </c>
      <c r="E217" s="35" t="s">
        <v>47</v>
      </c>
      <c r="F217" s="35" t="s">
        <v>52</v>
      </c>
      <c r="G217" s="26"/>
      <c r="H217" s="18" t="s">
        <v>45</v>
      </c>
      <c r="I217" s="18" t="s">
        <v>45</v>
      </c>
      <c r="J217" s="26"/>
      <c r="K217" s="26"/>
      <c r="L217" s="26"/>
      <c r="M217" s="26"/>
      <c r="N217" s="26"/>
      <c r="O217" s="155">
        <v>44377</v>
      </c>
      <c r="P217" s="92"/>
      <c r="Q217" s="35">
        <v>2613</v>
      </c>
      <c r="R217" s="26"/>
      <c r="S217" s="26"/>
      <c r="T217" s="218">
        <v>12120.65</v>
      </c>
      <c r="U217" s="218"/>
      <c r="V217" s="19"/>
      <c r="W217" s="19"/>
      <c r="X217" s="80">
        <f t="shared" si="4"/>
        <v>12120.65</v>
      </c>
    </row>
    <row r="218" spans="1:24" ht="15">
      <c r="A218" s="134" t="s">
        <v>235</v>
      </c>
      <c r="B218" s="35" t="s">
        <v>242</v>
      </c>
      <c r="C218" s="24"/>
      <c r="D218" s="25">
        <v>3242</v>
      </c>
      <c r="E218" s="35" t="s">
        <v>47</v>
      </c>
      <c r="F218" s="35" t="s">
        <v>52</v>
      </c>
      <c r="G218" s="26"/>
      <c r="H218" s="18" t="s">
        <v>45</v>
      </c>
      <c r="I218" s="18" t="s">
        <v>45</v>
      </c>
      <c r="J218" s="26"/>
      <c r="K218" s="26"/>
      <c r="L218" s="26"/>
      <c r="M218" s="26"/>
      <c r="N218" s="26"/>
      <c r="O218" s="155">
        <v>44377</v>
      </c>
      <c r="P218" s="92"/>
      <c r="Q218" s="35">
        <v>2613</v>
      </c>
      <c r="R218" s="26"/>
      <c r="S218" s="26"/>
      <c r="T218" s="218">
        <v>12120.65</v>
      </c>
      <c r="U218" s="218"/>
      <c r="V218" s="19"/>
      <c r="W218" s="19"/>
      <c r="X218" s="80">
        <f t="shared" si="4"/>
        <v>12120.65</v>
      </c>
    </row>
    <row r="219" spans="1:24" ht="15">
      <c r="A219" s="134" t="s">
        <v>235</v>
      </c>
      <c r="B219" s="35" t="s">
        <v>242</v>
      </c>
      <c r="C219" s="24"/>
      <c r="D219" s="25">
        <v>3243</v>
      </c>
      <c r="E219" s="35" t="s">
        <v>47</v>
      </c>
      <c r="F219" s="35" t="s">
        <v>52</v>
      </c>
      <c r="G219" s="26"/>
      <c r="H219" s="18" t="s">
        <v>45</v>
      </c>
      <c r="I219" s="18" t="s">
        <v>45</v>
      </c>
      <c r="J219" s="26"/>
      <c r="K219" s="26"/>
      <c r="L219" s="26"/>
      <c r="M219" s="26"/>
      <c r="N219" s="26"/>
      <c r="O219" s="155">
        <v>44377</v>
      </c>
      <c r="P219" s="92"/>
      <c r="Q219" s="35">
        <v>2613</v>
      </c>
      <c r="R219" s="26"/>
      <c r="S219" s="26"/>
      <c r="T219" s="218">
        <v>12120.65</v>
      </c>
      <c r="U219" s="218"/>
      <c r="V219" s="43"/>
      <c r="W219" s="43"/>
      <c r="X219" s="80">
        <f t="shared" si="4"/>
        <v>12120.65</v>
      </c>
    </row>
    <row r="220" spans="1:24" ht="15">
      <c r="A220" s="134" t="s">
        <v>235</v>
      </c>
      <c r="B220" s="35" t="s">
        <v>242</v>
      </c>
      <c r="C220" s="24"/>
      <c r="D220" s="25">
        <v>3244</v>
      </c>
      <c r="E220" s="35" t="s">
        <v>47</v>
      </c>
      <c r="F220" s="35" t="s">
        <v>52</v>
      </c>
      <c r="G220" s="26"/>
      <c r="H220" s="18" t="s">
        <v>45</v>
      </c>
      <c r="I220" s="18" t="s">
        <v>45</v>
      </c>
      <c r="J220" s="26"/>
      <c r="K220" s="26"/>
      <c r="L220" s="26"/>
      <c r="M220" s="26"/>
      <c r="N220" s="26"/>
      <c r="O220" s="155">
        <v>44377</v>
      </c>
      <c r="P220" s="92"/>
      <c r="Q220" s="35">
        <v>2613</v>
      </c>
      <c r="R220" s="26"/>
      <c r="S220" s="26"/>
      <c r="T220" s="218">
        <v>12120.65</v>
      </c>
      <c r="U220" s="218"/>
      <c r="V220" s="43"/>
      <c r="W220" s="43"/>
      <c r="X220" s="80">
        <f t="shared" si="4"/>
        <v>12120.65</v>
      </c>
    </row>
    <row r="221" spans="1:24" ht="15">
      <c r="A221" s="134" t="s">
        <v>235</v>
      </c>
      <c r="B221" s="35" t="s">
        <v>242</v>
      </c>
      <c r="C221" s="24"/>
      <c r="D221" s="25">
        <v>3245</v>
      </c>
      <c r="E221" s="35" t="s">
        <v>47</v>
      </c>
      <c r="F221" s="35" t="s">
        <v>52</v>
      </c>
      <c r="G221" s="26"/>
      <c r="H221" s="18" t="s">
        <v>45</v>
      </c>
      <c r="I221" s="18" t="s">
        <v>45</v>
      </c>
      <c r="J221" s="26"/>
      <c r="K221" s="26"/>
      <c r="L221" s="26"/>
      <c r="M221" s="26"/>
      <c r="N221" s="26"/>
      <c r="O221" s="155">
        <v>44377</v>
      </c>
      <c r="P221" s="92"/>
      <c r="Q221" s="35">
        <v>2613</v>
      </c>
      <c r="R221" s="26"/>
      <c r="S221" s="26"/>
      <c r="T221" s="218">
        <v>12120.65</v>
      </c>
      <c r="U221" s="218"/>
      <c r="V221" s="43"/>
      <c r="W221" s="43"/>
      <c r="X221" s="80">
        <f t="shared" si="4"/>
        <v>12120.65</v>
      </c>
    </row>
    <row r="222" spans="1:24" ht="15">
      <c r="A222" s="134" t="s">
        <v>235</v>
      </c>
      <c r="B222" s="35" t="s">
        <v>242</v>
      </c>
      <c r="C222" s="24"/>
      <c r="D222" s="25">
        <v>3246</v>
      </c>
      <c r="E222" s="35" t="s">
        <v>47</v>
      </c>
      <c r="F222" s="35" t="s">
        <v>52</v>
      </c>
      <c r="G222" s="26"/>
      <c r="H222" s="18" t="s">
        <v>45</v>
      </c>
      <c r="I222" s="18" t="s">
        <v>45</v>
      </c>
      <c r="J222" s="26"/>
      <c r="K222" s="26"/>
      <c r="L222" s="26"/>
      <c r="M222" s="26"/>
      <c r="N222" s="26"/>
      <c r="O222" s="155">
        <v>44377</v>
      </c>
      <c r="P222" s="92"/>
      <c r="Q222" s="35">
        <v>2613</v>
      </c>
      <c r="R222" s="26"/>
      <c r="S222" s="26"/>
      <c r="T222" s="218">
        <v>12120.65</v>
      </c>
      <c r="U222" s="218"/>
      <c r="V222" s="43"/>
      <c r="W222" s="43"/>
      <c r="X222" s="80">
        <f t="shared" si="4"/>
        <v>12120.65</v>
      </c>
    </row>
    <row r="223" spans="1:24" ht="15">
      <c r="A223" s="134" t="s">
        <v>235</v>
      </c>
      <c r="B223" s="35" t="s">
        <v>242</v>
      </c>
      <c r="C223" s="24"/>
      <c r="D223" s="25">
        <v>3247</v>
      </c>
      <c r="E223" s="35" t="s">
        <v>47</v>
      </c>
      <c r="F223" s="35" t="s">
        <v>52</v>
      </c>
      <c r="G223" s="26"/>
      <c r="H223" s="18" t="s">
        <v>45</v>
      </c>
      <c r="I223" s="18" t="s">
        <v>45</v>
      </c>
      <c r="J223" s="26"/>
      <c r="K223" s="26"/>
      <c r="L223" s="26"/>
      <c r="M223" s="26"/>
      <c r="N223" s="26"/>
      <c r="O223" s="155">
        <v>44377</v>
      </c>
      <c r="P223" s="92"/>
      <c r="Q223" s="35">
        <v>2613</v>
      </c>
      <c r="R223" s="26"/>
      <c r="S223" s="26"/>
      <c r="T223" s="218">
        <v>12120.65</v>
      </c>
      <c r="U223" s="218"/>
      <c r="V223" s="43"/>
      <c r="W223" s="43"/>
      <c r="X223" s="80">
        <f t="shared" si="4"/>
        <v>12120.65</v>
      </c>
    </row>
    <row r="224" spans="1:24" ht="15">
      <c r="A224" s="134" t="s">
        <v>235</v>
      </c>
      <c r="B224" s="35" t="s">
        <v>242</v>
      </c>
      <c r="C224" s="24"/>
      <c r="D224" s="25">
        <v>3248</v>
      </c>
      <c r="E224" s="35" t="s">
        <v>47</v>
      </c>
      <c r="F224" s="35" t="s">
        <v>52</v>
      </c>
      <c r="G224" s="26"/>
      <c r="H224" s="18" t="s">
        <v>45</v>
      </c>
      <c r="I224" s="18" t="s">
        <v>45</v>
      </c>
      <c r="J224" s="26"/>
      <c r="K224" s="26"/>
      <c r="L224" s="26"/>
      <c r="M224" s="26"/>
      <c r="N224" s="26"/>
      <c r="O224" s="155">
        <v>44377</v>
      </c>
      <c r="P224" s="92"/>
      <c r="Q224" s="35">
        <v>2613</v>
      </c>
      <c r="R224" s="26"/>
      <c r="S224" s="26"/>
      <c r="T224" s="218">
        <v>12120.65</v>
      </c>
      <c r="U224" s="218"/>
      <c r="V224" s="43"/>
      <c r="W224" s="43"/>
      <c r="X224" s="80">
        <f t="shared" si="4"/>
        <v>12120.65</v>
      </c>
    </row>
    <row r="225" spans="1:24" ht="15">
      <c r="A225" s="134" t="s">
        <v>235</v>
      </c>
      <c r="B225" s="35" t="s">
        <v>242</v>
      </c>
      <c r="C225" s="24"/>
      <c r="D225" s="25">
        <v>3249</v>
      </c>
      <c r="E225" s="35" t="s">
        <v>47</v>
      </c>
      <c r="F225" s="35" t="s">
        <v>52</v>
      </c>
      <c r="G225" s="26"/>
      <c r="H225" s="18" t="s">
        <v>45</v>
      </c>
      <c r="I225" s="18" t="s">
        <v>45</v>
      </c>
      <c r="J225" s="26"/>
      <c r="K225" s="26"/>
      <c r="L225" s="26"/>
      <c r="M225" s="26"/>
      <c r="N225" s="26"/>
      <c r="O225" s="155">
        <v>44377</v>
      </c>
      <c r="P225" s="92"/>
      <c r="Q225" s="35">
        <v>2613</v>
      </c>
      <c r="R225" s="26"/>
      <c r="S225" s="26"/>
      <c r="T225" s="218">
        <v>12120.65</v>
      </c>
      <c r="U225" s="218"/>
      <c r="V225" s="43"/>
      <c r="W225" s="43"/>
      <c r="X225" s="80">
        <f t="shared" si="4"/>
        <v>12120.65</v>
      </c>
    </row>
    <row r="226" spans="1:24" ht="15">
      <c r="A226" s="134" t="s">
        <v>235</v>
      </c>
      <c r="B226" s="35" t="s">
        <v>242</v>
      </c>
      <c r="C226" s="24"/>
      <c r="D226" s="25">
        <v>3250</v>
      </c>
      <c r="E226" s="35" t="s">
        <v>47</v>
      </c>
      <c r="F226" s="35" t="s">
        <v>52</v>
      </c>
      <c r="G226" s="26"/>
      <c r="H226" s="18" t="s">
        <v>45</v>
      </c>
      <c r="I226" s="18" t="s">
        <v>45</v>
      </c>
      <c r="J226" s="26"/>
      <c r="K226" s="26"/>
      <c r="L226" s="26"/>
      <c r="M226" s="26"/>
      <c r="N226" s="26"/>
      <c r="O226" s="155">
        <v>44377</v>
      </c>
      <c r="P226" s="92"/>
      <c r="Q226" s="35">
        <v>2613</v>
      </c>
      <c r="R226" s="26"/>
      <c r="S226" s="26"/>
      <c r="T226" s="218">
        <v>12120.65</v>
      </c>
      <c r="U226" s="218"/>
      <c r="V226" s="43"/>
      <c r="W226" s="43"/>
      <c r="X226" s="80">
        <f t="shared" si="4"/>
        <v>12120.65</v>
      </c>
    </row>
    <row r="227" spans="1:24" ht="15">
      <c r="A227" s="134" t="s">
        <v>235</v>
      </c>
      <c r="B227" s="35" t="s">
        <v>242</v>
      </c>
      <c r="C227" s="24"/>
      <c r="D227" s="25">
        <v>3251</v>
      </c>
      <c r="E227" s="35" t="s">
        <v>47</v>
      </c>
      <c r="F227" s="35" t="s">
        <v>52</v>
      </c>
      <c r="G227" s="26"/>
      <c r="H227" s="18" t="s">
        <v>45</v>
      </c>
      <c r="I227" s="18" t="s">
        <v>45</v>
      </c>
      <c r="J227" s="26"/>
      <c r="K227" s="26"/>
      <c r="L227" s="26"/>
      <c r="M227" s="26"/>
      <c r="N227" s="26"/>
      <c r="O227" s="155">
        <v>44377</v>
      </c>
      <c r="P227" s="92"/>
      <c r="Q227" s="35">
        <v>2613</v>
      </c>
      <c r="R227" s="26"/>
      <c r="S227" s="26"/>
      <c r="T227" s="218">
        <v>12120.65</v>
      </c>
      <c r="U227" s="218"/>
      <c r="V227" s="43"/>
      <c r="W227" s="43"/>
      <c r="X227" s="80">
        <f t="shared" si="4"/>
        <v>12120.65</v>
      </c>
    </row>
    <row r="228" spans="1:24" ht="15">
      <c r="A228" s="134" t="s">
        <v>235</v>
      </c>
      <c r="B228" s="35" t="s">
        <v>242</v>
      </c>
      <c r="C228" s="24"/>
      <c r="D228" s="25">
        <v>3252</v>
      </c>
      <c r="E228" s="35" t="s">
        <v>47</v>
      </c>
      <c r="F228" s="35" t="s">
        <v>52</v>
      </c>
      <c r="G228" s="26"/>
      <c r="H228" s="18" t="s">
        <v>45</v>
      </c>
      <c r="I228" s="18" t="s">
        <v>45</v>
      </c>
      <c r="J228" s="26"/>
      <c r="K228" s="26"/>
      <c r="L228" s="26"/>
      <c r="M228" s="26"/>
      <c r="N228" s="26"/>
      <c r="O228" s="155">
        <v>44377</v>
      </c>
      <c r="P228" s="92"/>
      <c r="Q228" s="35">
        <v>2613</v>
      </c>
      <c r="R228" s="26"/>
      <c r="S228" s="26"/>
      <c r="T228" s="218">
        <v>12120.65</v>
      </c>
      <c r="U228" s="218"/>
      <c r="V228" s="43"/>
      <c r="W228" s="43"/>
      <c r="X228" s="80">
        <f t="shared" si="4"/>
        <v>12120.65</v>
      </c>
    </row>
    <row r="229" spans="1:24" ht="15">
      <c r="A229" s="134" t="s">
        <v>235</v>
      </c>
      <c r="B229" s="35" t="s">
        <v>242</v>
      </c>
      <c r="C229" s="24"/>
      <c r="D229" s="25">
        <v>3253</v>
      </c>
      <c r="E229" s="35" t="s">
        <v>47</v>
      </c>
      <c r="F229" s="35" t="s">
        <v>52</v>
      </c>
      <c r="G229" s="26"/>
      <c r="H229" s="18" t="s">
        <v>45</v>
      </c>
      <c r="I229" s="18" t="s">
        <v>45</v>
      </c>
      <c r="J229" s="26"/>
      <c r="K229" s="26"/>
      <c r="L229" s="26"/>
      <c r="M229" s="26"/>
      <c r="N229" s="26"/>
      <c r="O229" s="155">
        <v>44377</v>
      </c>
      <c r="P229" s="92"/>
      <c r="Q229" s="35">
        <v>2613</v>
      </c>
      <c r="R229" s="26"/>
      <c r="S229" s="26"/>
      <c r="T229" s="218">
        <v>12120.65</v>
      </c>
      <c r="U229" s="218"/>
      <c r="V229" s="43"/>
      <c r="W229" s="43"/>
      <c r="X229" s="80">
        <f t="shared" si="4"/>
        <v>12120.65</v>
      </c>
    </row>
    <row r="230" spans="1:24" ht="15">
      <c r="A230" s="134" t="s">
        <v>235</v>
      </c>
      <c r="B230" s="35" t="s">
        <v>242</v>
      </c>
      <c r="C230" s="24"/>
      <c r="D230" s="25">
        <v>3254</v>
      </c>
      <c r="E230" s="35" t="s">
        <v>47</v>
      </c>
      <c r="F230" s="35" t="s">
        <v>52</v>
      </c>
      <c r="G230" s="26"/>
      <c r="H230" s="18" t="s">
        <v>45</v>
      </c>
      <c r="I230" s="18" t="s">
        <v>45</v>
      </c>
      <c r="J230" s="26"/>
      <c r="K230" s="26"/>
      <c r="L230" s="26"/>
      <c r="M230" s="26"/>
      <c r="N230" s="26"/>
      <c r="O230" s="155">
        <v>44377</v>
      </c>
      <c r="P230" s="92"/>
      <c r="Q230" s="35">
        <v>2613</v>
      </c>
      <c r="R230" s="26"/>
      <c r="S230" s="26"/>
      <c r="T230" s="218">
        <v>12120.65</v>
      </c>
      <c r="U230" s="218"/>
      <c r="V230" s="43"/>
      <c r="W230" s="43"/>
      <c r="X230" s="80">
        <f t="shared" si="4"/>
        <v>12120.65</v>
      </c>
    </row>
    <row r="231" spans="1:24" ht="15">
      <c r="A231" s="134" t="s">
        <v>235</v>
      </c>
      <c r="B231" s="35" t="s">
        <v>242</v>
      </c>
      <c r="C231" s="24"/>
      <c r="D231" s="25">
        <v>3255</v>
      </c>
      <c r="E231" s="35" t="s">
        <v>47</v>
      </c>
      <c r="F231" s="35" t="s">
        <v>52</v>
      </c>
      <c r="G231" s="26"/>
      <c r="H231" s="18" t="s">
        <v>45</v>
      </c>
      <c r="I231" s="18" t="s">
        <v>45</v>
      </c>
      <c r="J231" s="26"/>
      <c r="K231" s="26"/>
      <c r="L231" s="26"/>
      <c r="M231" s="26"/>
      <c r="N231" s="26"/>
      <c r="O231" s="155">
        <v>44377</v>
      </c>
      <c r="P231" s="92"/>
      <c r="Q231" s="35">
        <v>2613</v>
      </c>
      <c r="R231" s="26"/>
      <c r="S231" s="26"/>
      <c r="T231" s="218">
        <v>12120.65</v>
      </c>
      <c r="U231" s="218"/>
      <c r="V231" s="43"/>
      <c r="W231" s="43"/>
      <c r="X231" s="80">
        <f t="shared" si="4"/>
        <v>12120.65</v>
      </c>
    </row>
    <row r="232" spans="1:24" ht="15">
      <c r="A232" s="134" t="s">
        <v>235</v>
      </c>
      <c r="B232" s="35" t="s">
        <v>242</v>
      </c>
      <c r="C232" s="24"/>
      <c r="D232" s="25">
        <v>3256</v>
      </c>
      <c r="E232" s="35" t="s">
        <v>47</v>
      </c>
      <c r="F232" s="35" t="s">
        <v>52</v>
      </c>
      <c r="G232" s="26"/>
      <c r="H232" s="18" t="s">
        <v>45</v>
      </c>
      <c r="I232" s="18" t="s">
        <v>45</v>
      </c>
      <c r="J232" s="26"/>
      <c r="K232" s="26"/>
      <c r="L232" s="26"/>
      <c r="M232" s="26"/>
      <c r="N232" s="26"/>
      <c r="O232" s="155">
        <v>44377</v>
      </c>
      <c r="P232" s="92"/>
      <c r="Q232" s="35">
        <v>2613</v>
      </c>
      <c r="R232" s="26"/>
      <c r="S232" s="26"/>
      <c r="T232" s="218">
        <v>12120.65</v>
      </c>
      <c r="U232" s="218"/>
      <c r="V232" s="43"/>
      <c r="W232" s="43"/>
      <c r="X232" s="80">
        <f t="shared" si="4"/>
        <v>12120.65</v>
      </c>
    </row>
    <row r="233" spans="1:24" ht="15">
      <c r="A233" s="134" t="s">
        <v>235</v>
      </c>
      <c r="B233" s="35" t="s">
        <v>242</v>
      </c>
      <c r="C233" s="24"/>
      <c r="D233" s="25">
        <v>3257</v>
      </c>
      <c r="E233" s="35" t="s">
        <v>47</v>
      </c>
      <c r="F233" s="35" t="s">
        <v>52</v>
      </c>
      <c r="G233" s="26"/>
      <c r="H233" s="18" t="s">
        <v>45</v>
      </c>
      <c r="I233" s="18" t="s">
        <v>45</v>
      </c>
      <c r="J233" s="26"/>
      <c r="K233" s="26"/>
      <c r="L233" s="26"/>
      <c r="M233" s="26"/>
      <c r="N233" s="26"/>
      <c r="O233" s="155">
        <v>44377</v>
      </c>
      <c r="P233" s="92"/>
      <c r="Q233" s="35">
        <v>2613</v>
      </c>
      <c r="R233" s="26"/>
      <c r="S233" s="26"/>
      <c r="T233" s="218">
        <v>12120.65</v>
      </c>
      <c r="U233" s="218"/>
      <c r="V233" s="43"/>
      <c r="W233" s="43"/>
      <c r="X233" s="80">
        <f t="shared" si="4"/>
        <v>12120.65</v>
      </c>
    </row>
    <row r="234" spans="1:24" ht="15">
      <c r="A234" s="134" t="s">
        <v>235</v>
      </c>
      <c r="B234" s="35" t="s">
        <v>242</v>
      </c>
      <c r="C234" s="24"/>
      <c r="D234" s="25">
        <v>3258</v>
      </c>
      <c r="E234" s="35" t="s">
        <v>47</v>
      </c>
      <c r="F234" s="35" t="s">
        <v>52</v>
      </c>
      <c r="G234" s="26"/>
      <c r="H234" s="18" t="s">
        <v>45</v>
      </c>
      <c r="I234" s="18" t="s">
        <v>45</v>
      </c>
      <c r="J234" s="26"/>
      <c r="K234" s="26"/>
      <c r="L234" s="26"/>
      <c r="M234" s="26"/>
      <c r="N234" s="26"/>
      <c r="O234" s="155">
        <v>44377</v>
      </c>
      <c r="P234" s="92"/>
      <c r="Q234" s="35">
        <v>2613</v>
      </c>
      <c r="R234" s="26"/>
      <c r="S234" s="26"/>
      <c r="T234" s="218">
        <v>12120.65</v>
      </c>
      <c r="U234" s="218"/>
      <c r="V234" s="43"/>
      <c r="W234" s="43"/>
      <c r="X234" s="80">
        <f t="shared" si="4"/>
        <v>12120.65</v>
      </c>
    </row>
    <row r="235" spans="1:24" ht="15">
      <c r="A235" s="134" t="s">
        <v>235</v>
      </c>
      <c r="B235" s="35" t="s">
        <v>242</v>
      </c>
      <c r="C235" s="24"/>
      <c r="D235" s="25">
        <v>3259</v>
      </c>
      <c r="E235" s="35" t="s">
        <v>47</v>
      </c>
      <c r="F235" s="35" t="s">
        <v>52</v>
      </c>
      <c r="G235" s="26"/>
      <c r="H235" s="18" t="s">
        <v>45</v>
      </c>
      <c r="I235" s="18" t="s">
        <v>45</v>
      </c>
      <c r="J235" s="26"/>
      <c r="K235" s="26"/>
      <c r="L235" s="26"/>
      <c r="M235" s="26"/>
      <c r="N235" s="26"/>
      <c r="O235" s="155">
        <v>44377</v>
      </c>
      <c r="P235" s="92"/>
      <c r="Q235" s="35">
        <v>2613</v>
      </c>
      <c r="R235" s="26"/>
      <c r="S235" s="26"/>
      <c r="T235" s="218">
        <v>12120.65</v>
      </c>
      <c r="U235" s="218"/>
      <c r="V235" s="43"/>
      <c r="W235" s="43"/>
      <c r="X235" s="80">
        <f t="shared" si="4"/>
        <v>12120.65</v>
      </c>
    </row>
    <row r="236" spans="1:24" ht="15">
      <c r="A236" s="134" t="s">
        <v>235</v>
      </c>
      <c r="B236" s="35" t="s">
        <v>242</v>
      </c>
      <c r="C236" s="24"/>
      <c r="D236" s="25">
        <v>3260</v>
      </c>
      <c r="E236" s="35" t="s">
        <v>47</v>
      </c>
      <c r="F236" s="35" t="s">
        <v>52</v>
      </c>
      <c r="G236" s="26"/>
      <c r="H236" s="18" t="s">
        <v>45</v>
      </c>
      <c r="I236" s="18" t="s">
        <v>45</v>
      </c>
      <c r="J236" s="26"/>
      <c r="K236" s="26"/>
      <c r="L236" s="26"/>
      <c r="M236" s="26"/>
      <c r="N236" s="26"/>
      <c r="O236" s="155">
        <v>44377</v>
      </c>
      <c r="P236" s="92"/>
      <c r="Q236" s="35">
        <v>2613</v>
      </c>
      <c r="R236" s="26"/>
      <c r="S236" s="26"/>
      <c r="T236" s="218">
        <v>12120.65</v>
      </c>
      <c r="U236" s="42"/>
      <c r="V236" s="43"/>
      <c r="W236" s="43"/>
      <c r="X236" s="80">
        <f t="shared" si="4"/>
        <v>12120.65</v>
      </c>
    </row>
    <row r="237" spans="1:24" ht="15">
      <c r="A237" s="38" t="s">
        <v>261</v>
      </c>
      <c r="B237" s="35" t="s">
        <v>351</v>
      </c>
      <c r="C237" s="24"/>
      <c r="D237" s="25">
        <v>3386</v>
      </c>
      <c r="E237" s="35" t="s">
        <v>354</v>
      </c>
      <c r="F237" s="35" t="s">
        <v>52</v>
      </c>
      <c r="G237" s="35"/>
      <c r="H237" s="18" t="s">
        <v>45</v>
      </c>
      <c r="I237" s="18" t="s">
        <v>45</v>
      </c>
      <c r="J237" s="92"/>
      <c r="K237" s="92"/>
      <c r="L237" s="92"/>
      <c r="M237" s="92"/>
      <c r="N237" s="92"/>
      <c r="O237" s="155">
        <v>44551</v>
      </c>
      <c r="P237" s="26"/>
      <c r="Q237" s="35">
        <v>2613</v>
      </c>
      <c r="R237" s="26"/>
      <c r="S237" s="26"/>
      <c r="T237" s="251">
        <v>56384.65</v>
      </c>
      <c r="U237" s="42"/>
      <c r="V237" s="43"/>
      <c r="W237" s="43"/>
      <c r="X237" s="80">
        <f t="shared" si="4"/>
        <v>56384.65</v>
      </c>
    </row>
    <row r="238" spans="1:24" ht="15">
      <c r="A238" s="38" t="s">
        <v>352</v>
      </c>
      <c r="B238" s="35" t="s">
        <v>351</v>
      </c>
      <c r="C238" s="24"/>
      <c r="D238" s="25">
        <v>3387</v>
      </c>
      <c r="E238" s="35" t="s">
        <v>354</v>
      </c>
      <c r="F238" s="35" t="s">
        <v>52</v>
      </c>
      <c r="G238" s="35"/>
      <c r="H238" s="18" t="s">
        <v>45</v>
      </c>
      <c r="I238" s="18" t="s">
        <v>45</v>
      </c>
      <c r="J238" s="92"/>
      <c r="K238" s="92"/>
      <c r="L238" s="92"/>
      <c r="M238" s="92"/>
      <c r="N238" s="92"/>
      <c r="O238" s="155">
        <v>44551</v>
      </c>
      <c r="P238" s="26"/>
      <c r="Q238" s="35">
        <v>2613</v>
      </c>
      <c r="R238" s="26"/>
      <c r="S238" s="26"/>
      <c r="T238" s="251">
        <v>56384.71</v>
      </c>
      <c r="U238" s="42"/>
      <c r="V238" s="43"/>
      <c r="W238" s="43"/>
      <c r="X238" s="80">
        <f t="shared" si="4"/>
        <v>56384.71</v>
      </c>
    </row>
    <row r="239" spans="1:24" ht="15">
      <c r="A239" s="38" t="s">
        <v>135</v>
      </c>
      <c r="B239" s="35" t="s">
        <v>351</v>
      </c>
      <c r="C239" s="24"/>
      <c r="D239" s="25">
        <v>3388</v>
      </c>
      <c r="E239" s="35" t="s">
        <v>354</v>
      </c>
      <c r="F239" s="35" t="s">
        <v>52</v>
      </c>
      <c r="G239" s="35"/>
      <c r="H239" s="18" t="s">
        <v>45</v>
      </c>
      <c r="I239" s="18" t="s">
        <v>45</v>
      </c>
      <c r="J239" s="92"/>
      <c r="K239" s="92"/>
      <c r="L239" s="92"/>
      <c r="M239" s="92"/>
      <c r="N239" s="92"/>
      <c r="O239" s="155">
        <v>44551</v>
      </c>
      <c r="P239" s="26"/>
      <c r="Q239" s="35">
        <v>2613</v>
      </c>
      <c r="R239" s="26"/>
      <c r="S239" s="26"/>
      <c r="T239" s="251">
        <v>56384.71</v>
      </c>
      <c r="U239" s="42"/>
      <c r="V239" s="43"/>
      <c r="W239" s="43"/>
      <c r="X239" s="80">
        <f t="shared" si="4"/>
        <v>56384.71</v>
      </c>
    </row>
    <row r="240" spans="1:24" ht="15">
      <c r="A240" s="38" t="s">
        <v>118</v>
      </c>
      <c r="B240" s="35" t="s">
        <v>351</v>
      </c>
      <c r="C240" s="24"/>
      <c r="D240" s="25">
        <v>3389</v>
      </c>
      <c r="E240" s="35" t="s">
        <v>354</v>
      </c>
      <c r="F240" s="35" t="s">
        <v>52</v>
      </c>
      <c r="G240" s="35"/>
      <c r="H240" s="18" t="s">
        <v>45</v>
      </c>
      <c r="I240" s="18" t="s">
        <v>45</v>
      </c>
      <c r="J240" s="92"/>
      <c r="K240" s="92"/>
      <c r="L240" s="92"/>
      <c r="M240" s="92"/>
      <c r="N240" s="92"/>
      <c r="O240" s="155">
        <v>44551</v>
      </c>
      <c r="P240" s="26"/>
      <c r="Q240" s="35">
        <v>2613</v>
      </c>
      <c r="R240" s="26"/>
      <c r="S240" s="26"/>
      <c r="T240" s="251">
        <v>56384.71</v>
      </c>
      <c r="U240" s="42"/>
      <c r="V240" s="43"/>
      <c r="W240" s="43"/>
      <c r="X240" s="80">
        <f t="shared" si="4"/>
        <v>56384.71</v>
      </c>
    </row>
    <row r="241" spans="1:24" ht="15">
      <c r="A241" s="38" t="s">
        <v>261</v>
      </c>
      <c r="B241" s="35" t="s">
        <v>230</v>
      </c>
      <c r="C241" s="24"/>
      <c r="D241" s="25">
        <v>3390</v>
      </c>
      <c r="E241" s="35" t="s">
        <v>354</v>
      </c>
      <c r="F241" s="35" t="s">
        <v>52</v>
      </c>
      <c r="G241" s="35"/>
      <c r="H241" s="18" t="s">
        <v>45</v>
      </c>
      <c r="I241" s="18" t="s">
        <v>45</v>
      </c>
      <c r="J241" s="92"/>
      <c r="K241" s="92"/>
      <c r="L241" s="92"/>
      <c r="M241" s="92"/>
      <c r="N241" s="92"/>
      <c r="O241" s="155">
        <v>44551</v>
      </c>
      <c r="P241" s="26"/>
      <c r="Q241" s="35">
        <v>2613</v>
      </c>
      <c r="R241" s="26"/>
      <c r="S241" s="26"/>
      <c r="T241" s="251">
        <v>87534</v>
      </c>
      <c r="U241" s="42"/>
      <c r="V241" s="43"/>
      <c r="W241" s="43"/>
      <c r="X241" s="80">
        <f t="shared" si="4"/>
        <v>87534</v>
      </c>
    </row>
    <row r="242" spans="1:24" ht="15">
      <c r="A242" s="38" t="s">
        <v>261</v>
      </c>
      <c r="B242" s="35" t="s">
        <v>230</v>
      </c>
      <c r="C242" s="24"/>
      <c r="D242" s="25">
        <v>3391</v>
      </c>
      <c r="E242" s="35" t="s">
        <v>354</v>
      </c>
      <c r="F242" s="35" t="s">
        <v>52</v>
      </c>
      <c r="G242" s="35"/>
      <c r="H242" s="18" t="s">
        <v>45</v>
      </c>
      <c r="I242" s="18" t="s">
        <v>45</v>
      </c>
      <c r="J242" s="92"/>
      <c r="K242" s="92"/>
      <c r="L242" s="92"/>
      <c r="M242" s="92"/>
      <c r="N242" s="92"/>
      <c r="O242" s="155">
        <v>44551</v>
      </c>
      <c r="P242" s="26"/>
      <c r="Q242" s="35">
        <v>2613</v>
      </c>
      <c r="R242" s="26"/>
      <c r="S242" s="26"/>
      <c r="T242" s="251">
        <v>87534</v>
      </c>
      <c r="U242" s="42"/>
      <c r="V242" s="43"/>
      <c r="W242" s="43"/>
      <c r="X242" s="80">
        <f t="shared" si="4"/>
        <v>87534</v>
      </c>
    </row>
    <row r="243" spans="1:24" ht="15">
      <c r="A243" s="38" t="s">
        <v>261</v>
      </c>
      <c r="B243" s="35" t="s">
        <v>230</v>
      </c>
      <c r="C243" s="24"/>
      <c r="D243" s="25">
        <v>3392</v>
      </c>
      <c r="E243" s="35" t="s">
        <v>354</v>
      </c>
      <c r="F243" s="35" t="s">
        <v>52</v>
      </c>
      <c r="G243" s="35"/>
      <c r="H243" s="18" t="s">
        <v>45</v>
      </c>
      <c r="I243" s="18" t="s">
        <v>45</v>
      </c>
      <c r="J243" s="92"/>
      <c r="K243" s="92"/>
      <c r="L243" s="92"/>
      <c r="M243" s="92"/>
      <c r="N243" s="92"/>
      <c r="O243" s="155">
        <v>44551</v>
      </c>
      <c r="P243" s="26"/>
      <c r="Q243" s="35">
        <v>2613</v>
      </c>
      <c r="R243" s="26"/>
      <c r="S243" s="26"/>
      <c r="T243" s="251">
        <v>87534</v>
      </c>
      <c r="U243" s="42"/>
      <c r="V243" s="43"/>
      <c r="W243" s="43"/>
      <c r="X243" s="80">
        <f t="shared" si="4"/>
        <v>87534</v>
      </c>
    </row>
    <row r="244" spans="1:24" ht="15">
      <c r="A244" s="38" t="s">
        <v>261</v>
      </c>
      <c r="B244" s="35" t="s">
        <v>230</v>
      </c>
      <c r="C244" s="24"/>
      <c r="D244" s="25">
        <v>3393</v>
      </c>
      <c r="E244" s="35" t="s">
        <v>354</v>
      </c>
      <c r="F244" s="35" t="s">
        <v>52</v>
      </c>
      <c r="G244" s="35"/>
      <c r="H244" s="18" t="s">
        <v>45</v>
      </c>
      <c r="I244" s="18" t="s">
        <v>45</v>
      </c>
      <c r="J244" s="92"/>
      <c r="K244" s="92"/>
      <c r="L244" s="92"/>
      <c r="M244" s="92"/>
      <c r="N244" s="92"/>
      <c r="O244" s="155">
        <v>44551</v>
      </c>
      <c r="P244" s="26"/>
      <c r="Q244" s="35">
        <v>2613</v>
      </c>
      <c r="R244" s="26"/>
      <c r="S244" s="26"/>
      <c r="T244" s="251">
        <v>87534</v>
      </c>
      <c r="U244" s="42"/>
      <c r="V244" s="43"/>
      <c r="W244" s="43"/>
      <c r="X244" s="80">
        <f t="shared" si="4"/>
        <v>87534</v>
      </c>
    </row>
    <row r="245" spans="1:24" ht="15">
      <c r="A245" s="38" t="s">
        <v>261</v>
      </c>
      <c r="B245" s="35" t="s">
        <v>230</v>
      </c>
      <c r="C245" s="24"/>
      <c r="D245" s="25">
        <v>3394</v>
      </c>
      <c r="E245" s="35" t="s">
        <v>354</v>
      </c>
      <c r="F245" s="35" t="s">
        <v>52</v>
      </c>
      <c r="G245" s="35"/>
      <c r="H245" s="18" t="s">
        <v>45</v>
      </c>
      <c r="I245" s="18" t="s">
        <v>45</v>
      </c>
      <c r="J245" s="92"/>
      <c r="K245" s="92"/>
      <c r="L245" s="92"/>
      <c r="M245" s="92"/>
      <c r="N245" s="92"/>
      <c r="O245" s="155">
        <v>44551</v>
      </c>
      <c r="P245" s="26"/>
      <c r="Q245" s="35">
        <v>2613</v>
      </c>
      <c r="R245" s="26"/>
      <c r="S245" s="26"/>
      <c r="T245" s="251">
        <v>87534.02</v>
      </c>
      <c r="U245" s="42"/>
      <c r="V245" s="43"/>
      <c r="W245" s="43"/>
      <c r="X245" s="80">
        <f t="shared" si="4"/>
        <v>87534.02</v>
      </c>
    </row>
    <row r="246" spans="1:24" ht="15">
      <c r="A246" s="38" t="s">
        <v>261</v>
      </c>
      <c r="B246" s="35" t="s">
        <v>230</v>
      </c>
      <c r="C246" s="24"/>
      <c r="D246" s="25">
        <v>3395</v>
      </c>
      <c r="E246" s="35" t="s">
        <v>354</v>
      </c>
      <c r="F246" s="35" t="s">
        <v>52</v>
      </c>
      <c r="G246" s="35"/>
      <c r="H246" s="18" t="s">
        <v>45</v>
      </c>
      <c r="I246" s="18" t="s">
        <v>45</v>
      </c>
      <c r="J246" s="92"/>
      <c r="K246" s="92"/>
      <c r="L246" s="92"/>
      <c r="M246" s="92"/>
      <c r="N246" s="92"/>
      <c r="O246" s="155">
        <v>44551</v>
      </c>
      <c r="P246" s="26"/>
      <c r="Q246" s="35">
        <v>2613</v>
      </c>
      <c r="R246" s="26"/>
      <c r="S246" s="26"/>
      <c r="T246" s="251">
        <v>87534.02</v>
      </c>
      <c r="U246" s="42"/>
      <c r="V246" s="43"/>
      <c r="W246" s="43"/>
      <c r="X246" s="80">
        <f t="shared" si="4"/>
        <v>87534.02</v>
      </c>
    </row>
    <row r="247" spans="1:24" ht="15">
      <c r="A247" s="38" t="s">
        <v>261</v>
      </c>
      <c r="B247" s="35" t="s">
        <v>230</v>
      </c>
      <c r="C247" s="24"/>
      <c r="D247" s="25">
        <v>3396</v>
      </c>
      <c r="E247" s="35" t="s">
        <v>354</v>
      </c>
      <c r="F247" s="35" t="s">
        <v>52</v>
      </c>
      <c r="G247" s="35"/>
      <c r="H247" s="18" t="s">
        <v>45</v>
      </c>
      <c r="I247" s="18" t="s">
        <v>45</v>
      </c>
      <c r="J247" s="92"/>
      <c r="K247" s="92"/>
      <c r="L247" s="92"/>
      <c r="M247" s="92"/>
      <c r="N247" s="92"/>
      <c r="O247" s="155">
        <v>44551</v>
      </c>
      <c r="P247" s="26"/>
      <c r="Q247" s="35">
        <v>2613</v>
      </c>
      <c r="R247" s="26"/>
      <c r="S247" s="26"/>
      <c r="T247" s="251">
        <v>87534.02</v>
      </c>
      <c r="U247" s="42"/>
      <c r="V247" s="43"/>
      <c r="W247" s="43"/>
      <c r="X247" s="80">
        <f t="shared" si="4"/>
        <v>87534.02</v>
      </c>
    </row>
    <row r="248" spans="1:24" ht="15">
      <c r="A248" s="38" t="s">
        <v>261</v>
      </c>
      <c r="B248" s="35" t="s">
        <v>230</v>
      </c>
      <c r="C248" s="24"/>
      <c r="D248" s="25">
        <v>3397</v>
      </c>
      <c r="E248" s="35" t="s">
        <v>354</v>
      </c>
      <c r="F248" s="35" t="s">
        <v>52</v>
      </c>
      <c r="G248" s="35"/>
      <c r="H248" s="18" t="s">
        <v>45</v>
      </c>
      <c r="I248" s="18" t="s">
        <v>45</v>
      </c>
      <c r="J248" s="92"/>
      <c r="K248" s="92"/>
      <c r="L248" s="92"/>
      <c r="M248" s="92"/>
      <c r="N248" s="92"/>
      <c r="O248" s="155">
        <v>44551</v>
      </c>
      <c r="P248" s="26"/>
      <c r="Q248" s="35">
        <v>2613</v>
      </c>
      <c r="R248" s="26"/>
      <c r="S248" s="26"/>
      <c r="T248" s="251">
        <v>87534.02</v>
      </c>
      <c r="U248" s="42"/>
      <c r="V248" s="43"/>
      <c r="W248" s="43"/>
      <c r="X248" s="80">
        <f t="shared" si="4"/>
        <v>87534.02</v>
      </c>
    </row>
    <row r="249" spans="1:24" ht="15">
      <c r="A249" s="38" t="s">
        <v>261</v>
      </c>
      <c r="B249" s="35" t="s">
        <v>230</v>
      </c>
      <c r="C249" s="24"/>
      <c r="D249" s="25">
        <v>3398</v>
      </c>
      <c r="E249" s="35" t="s">
        <v>354</v>
      </c>
      <c r="F249" s="35" t="s">
        <v>52</v>
      </c>
      <c r="G249" s="35"/>
      <c r="H249" s="18" t="s">
        <v>45</v>
      </c>
      <c r="I249" s="18" t="s">
        <v>45</v>
      </c>
      <c r="J249" s="92"/>
      <c r="K249" s="92"/>
      <c r="L249" s="92"/>
      <c r="M249" s="92"/>
      <c r="N249" s="92"/>
      <c r="O249" s="155">
        <v>44551</v>
      </c>
      <c r="P249" s="26"/>
      <c r="Q249" s="35">
        <v>2613</v>
      </c>
      <c r="R249" s="26"/>
      <c r="S249" s="26"/>
      <c r="T249" s="251">
        <v>87534.02</v>
      </c>
      <c r="U249" s="42"/>
      <c r="V249" s="43"/>
      <c r="W249" s="43"/>
      <c r="X249" s="80">
        <f t="shared" si="4"/>
        <v>87534.02</v>
      </c>
    </row>
    <row r="250" spans="1:24" ht="15">
      <c r="A250" s="38" t="s">
        <v>261</v>
      </c>
      <c r="B250" s="35" t="s">
        <v>230</v>
      </c>
      <c r="C250" s="24"/>
      <c r="D250" s="25">
        <v>3399</v>
      </c>
      <c r="E250" s="35" t="s">
        <v>354</v>
      </c>
      <c r="F250" s="35" t="s">
        <v>52</v>
      </c>
      <c r="G250" s="35"/>
      <c r="H250" s="18" t="s">
        <v>45</v>
      </c>
      <c r="I250" s="18" t="s">
        <v>45</v>
      </c>
      <c r="J250" s="92"/>
      <c r="K250" s="92"/>
      <c r="L250" s="92"/>
      <c r="M250" s="92"/>
      <c r="N250" s="92"/>
      <c r="O250" s="155">
        <v>44551</v>
      </c>
      <c r="P250" s="26"/>
      <c r="Q250" s="35">
        <v>2613</v>
      </c>
      <c r="R250" s="26"/>
      <c r="S250" s="26"/>
      <c r="T250" s="251">
        <v>87534.02</v>
      </c>
      <c r="U250" s="42"/>
      <c r="V250" s="43"/>
      <c r="W250" s="43"/>
      <c r="X250" s="80">
        <f t="shared" si="4"/>
        <v>87534.02</v>
      </c>
    </row>
    <row r="251" spans="1:24" ht="15">
      <c r="A251" s="38" t="s">
        <v>261</v>
      </c>
      <c r="B251" s="35" t="s">
        <v>230</v>
      </c>
      <c r="C251" s="24"/>
      <c r="D251" s="25">
        <v>3400</v>
      </c>
      <c r="E251" s="35" t="s">
        <v>354</v>
      </c>
      <c r="F251" s="35" t="s">
        <v>52</v>
      </c>
      <c r="G251" s="35"/>
      <c r="H251" s="18" t="s">
        <v>45</v>
      </c>
      <c r="I251" s="18" t="s">
        <v>45</v>
      </c>
      <c r="J251" s="92"/>
      <c r="K251" s="92"/>
      <c r="L251" s="92"/>
      <c r="M251" s="92"/>
      <c r="N251" s="92"/>
      <c r="O251" s="155">
        <v>44551</v>
      </c>
      <c r="P251" s="26"/>
      <c r="Q251" s="35">
        <v>2613</v>
      </c>
      <c r="R251" s="26"/>
      <c r="S251" s="26"/>
      <c r="T251" s="251">
        <v>87534.02</v>
      </c>
      <c r="U251" s="42"/>
      <c r="V251" s="43"/>
      <c r="W251" s="43"/>
      <c r="X251" s="80">
        <f aca="true" t="shared" si="5" ref="X251:X296">T251-U251</f>
        <v>87534.02</v>
      </c>
    </row>
    <row r="252" spans="1:24" ht="15">
      <c r="A252" s="38" t="s">
        <v>261</v>
      </c>
      <c r="B252" s="35" t="s">
        <v>230</v>
      </c>
      <c r="C252" s="24"/>
      <c r="D252" s="25">
        <v>3401</v>
      </c>
      <c r="E252" s="35" t="s">
        <v>354</v>
      </c>
      <c r="F252" s="35" t="s">
        <v>52</v>
      </c>
      <c r="G252" s="35"/>
      <c r="H252" s="18" t="s">
        <v>45</v>
      </c>
      <c r="I252" s="18" t="s">
        <v>45</v>
      </c>
      <c r="J252" s="92"/>
      <c r="K252" s="92"/>
      <c r="L252" s="92"/>
      <c r="M252" s="92"/>
      <c r="N252" s="92"/>
      <c r="O252" s="155">
        <v>44551</v>
      </c>
      <c r="P252" s="26"/>
      <c r="Q252" s="35">
        <v>2613</v>
      </c>
      <c r="R252" s="26"/>
      <c r="S252" s="26"/>
      <c r="T252" s="251">
        <v>87534.02</v>
      </c>
      <c r="U252" s="42"/>
      <c r="V252" s="43"/>
      <c r="W252" s="43"/>
      <c r="X252" s="80">
        <f t="shared" si="5"/>
        <v>87534.02</v>
      </c>
    </row>
    <row r="253" spans="1:24" ht="15">
      <c r="A253" s="38" t="s">
        <v>261</v>
      </c>
      <c r="B253" s="35" t="s">
        <v>230</v>
      </c>
      <c r="C253" s="24"/>
      <c r="D253" s="25">
        <v>3402</v>
      </c>
      <c r="E253" s="35" t="s">
        <v>354</v>
      </c>
      <c r="F253" s="35" t="s">
        <v>52</v>
      </c>
      <c r="G253" s="35"/>
      <c r="H253" s="18" t="s">
        <v>45</v>
      </c>
      <c r="I253" s="18" t="s">
        <v>45</v>
      </c>
      <c r="J253" s="92"/>
      <c r="K253" s="92"/>
      <c r="L253" s="92"/>
      <c r="M253" s="92"/>
      <c r="N253" s="92"/>
      <c r="O253" s="155">
        <v>44551</v>
      </c>
      <c r="P253" s="26"/>
      <c r="Q253" s="35">
        <v>2613</v>
      </c>
      <c r="R253" s="26"/>
      <c r="S253" s="26"/>
      <c r="T253" s="251">
        <v>87534.02</v>
      </c>
      <c r="U253" s="42"/>
      <c r="V253" s="43"/>
      <c r="W253" s="43"/>
      <c r="X253" s="80">
        <f t="shared" si="5"/>
        <v>87534.02</v>
      </c>
    </row>
    <row r="254" spans="1:24" ht="15">
      <c r="A254" s="38" t="s">
        <v>261</v>
      </c>
      <c r="B254" s="35" t="s">
        <v>230</v>
      </c>
      <c r="C254" s="24"/>
      <c r="D254" s="25">
        <v>3403</v>
      </c>
      <c r="E254" s="35" t="s">
        <v>354</v>
      </c>
      <c r="F254" s="35" t="s">
        <v>52</v>
      </c>
      <c r="G254" s="35"/>
      <c r="H254" s="18" t="s">
        <v>45</v>
      </c>
      <c r="I254" s="18" t="s">
        <v>45</v>
      </c>
      <c r="J254" s="92"/>
      <c r="K254" s="92"/>
      <c r="L254" s="92"/>
      <c r="M254" s="92"/>
      <c r="N254" s="92"/>
      <c r="O254" s="155">
        <v>44551</v>
      </c>
      <c r="P254" s="26"/>
      <c r="Q254" s="35">
        <v>2613</v>
      </c>
      <c r="R254" s="26"/>
      <c r="S254" s="26"/>
      <c r="T254" s="251">
        <v>87534.02</v>
      </c>
      <c r="U254" s="42"/>
      <c r="V254" s="43"/>
      <c r="W254" s="43"/>
      <c r="X254" s="80">
        <f t="shared" si="5"/>
        <v>87534.02</v>
      </c>
    </row>
    <row r="255" spans="1:24" ht="15">
      <c r="A255" s="38" t="s">
        <v>261</v>
      </c>
      <c r="B255" s="35" t="s">
        <v>230</v>
      </c>
      <c r="C255" s="24"/>
      <c r="D255" s="25">
        <v>3404</v>
      </c>
      <c r="E255" s="35" t="s">
        <v>354</v>
      </c>
      <c r="F255" s="35" t="s">
        <v>52</v>
      </c>
      <c r="G255" s="35"/>
      <c r="H255" s="18" t="s">
        <v>45</v>
      </c>
      <c r="I255" s="18" t="s">
        <v>45</v>
      </c>
      <c r="J255" s="92"/>
      <c r="K255" s="92"/>
      <c r="L255" s="92"/>
      <c r="M255" s="92"/>
      <c r="N255" s="92"/>
      <c r="O255" s="155">
        <v>44551</v>
      </c>
      <c r="P255" s="26"/>
      <c r="Q255" s="35">
        <v>2613</v>
      </c>
      <c r="R255" s="26"/>
      <c r="S255" s="26"/>
      <c r="T255" s="251">
        <v>87534.02</v>
      </c>
      <c r="U255" s="42"/>
      <c r="V255" s="43"/>
      <c r="W255" s="43"/>
      <c r="X255" s="80">
        <f t="shared" si="5"/>
        <v>87534.02</v>
      </c>
    </row>
    <row r="256" spans="1:24" ht="15">
      <c r="A256" s="38" t="s">
        <v>261</v>
      </c>
      <c r="B256" s="35" t="s">
        <v>230</v>
      </c>
      <c r="C256" s="24"/>
      <c r="D256" s="25">
        <v>3405</v>
      </c>
      <c r="E256" s="35" t="s">
        <v>354</v>
      </c>
      <c r="F256" s="35" t="s">
        <v>52</v>
      </c>
      <c r="G256" s="35"/>
      <c r="H256" s="18" t="s">
        <v>45</v>
      </c>
      <c r="I256" s="18" t="s">
        <v>45</v>
      </c>
      <c r="J256" s="92"/>
      <c r="K256" s="92"/>
      <c r="L256" s="92"/>
      <c r="M256" s="92"/>
      <c r="N256" s="92"/>
      <c r="O256" s="155">
        <v>44551</v>
      </c>
      <c r="P256" s="26"/>
      <c r="Q256" s="35">
        <v>2613</v>
      </c>
      <c r="R256" s="26"/>
      <c r="S256" s="26"/>
      <c r="T256" s="251">
        <v>87534.02</v>
      </c>
      <c r="U256" s="42"/>
      <c r="V256" s="43"/>
      <c r="W256" s="43"/>
      <c r="X256" s="80">
        <f t="shared" si="5"/>
        <v>87534.02</v>
      </c>
    </row>
    <row r="257" spans="1:24" ht="15">
      <c r="A257" s="38" t="s">
        <v>261</v>
      </c>
      <c r="B257" s="35" t="s">
        <v>230</v>
      </c>
      <c r="C257" s="24"/>
      <c r="D257" s="25">
        <v>3406</v>
      </c>
      <c r="E257" s="35" t="s">
        <v>354</v>
      </c>
      <c r="F257" s="35" t="s">
        <v>52</v>
      </c>
      <c r="G257" s="35"/>
      <c r="H257" s="18" t="s">
        <v>45</v>
      </c>
      <c r="I257" s="18" t="s">
        <v>45</v>
      </c>
      <c r="J257" s="92"/>
      <c r="K257" s="92"/>
      <c r="L257" s="92"/>
      <c r="M257" s="92"/>
      <c r="N257" s="92"/>
      <c r="O257" s="155">
        <v>44551</v>
      </c>
      <c r="P257" s="26"/>
      <c r="Q257" s="35">
        <v>2613</v>
      </c>
      <c r="R257" s="26"/>
      <c r="S257" s="26"/>
      <c r="T257" s="251">
        <v>87534.02</v>
      </c>
      <c r="U257" s="42"/>
      <c r="V257" s="43"/>
      <c r="W257" s="43"/>
      <c r="X257" s="80">
        <f t="shared" si="5"/>
        <v>87534.02</v>
      </c>
    </row>
    <row r="258" spans="1:24" ht="15">
      <c r="A258" s="38" t="s">
        <v>261</v>
      </c>
      <c r="B258" s="35" t="s">
        <v>230</v>
      </c>
      <c r="C258" s="24"/>
      <c r="D258" s="25">
        <v>3407</v>
      </c>
      <c r="E258" s="35" t="s">
        <v>354</v>
      </c>
      <c r="F258" s="35" t="s">
        <v>52</v>
      </c>
      <c r="G258" s="35"/>
      <c r="H258" s="18" t="s">
        <v>45</v>
      </c>
      <c r="I258" s="18" t="s">
        <v>45</v>
      </c>
      <c r="J258" s="92"/>
      <c r="K258" s="92"/>
      <c r="L258" s="92"/>
      <c r="M258" s="92"/>
      <c r="N258" s="92"/>
      <c r="O258" s="155">
        <v>44551</v>
      </c>
      <c r="P258" s="26"/>
      <c r="Q258" s="35">
        <v>2613</v>
      </c>
      <c r="R258" s="26"/>
      <c r="S258" s="26"/>
      <c r="T258" s="251">
        <v>87534.02</v>
      </c>
      <c r="U258" s="42"/>
      <c r="V258" s="43"/>
      <c r="W258" s="43"/>
      <c r="X258" s="80">
        <f t="shared" si="5"/>
        <v>87534.02</v>
      </c>
    </row>
    <row r="259" spans="1:24" ht="15">
      <c r="A259" s="38" t="s">
        <v>261</v>
      </c>
      <c r="B259" s="35" t="s">
        <v>230</v>
      </c>
      <c r="C259" s="24"/>
      <c r="D259" s="25">
        <v>3408</v>
      </c>
      <c r="E259" s="35" t="s">
        <v>354</v>
      </c>
      <c r="F259" s="35" t="s">
        <v>52</v>
      </c>
      <c r="G259" s="35"/>
      <c r="H259" s="18" t="s">
        <v>45</v>
      </c>
      <c r="I259" s="18" t="s">
        <v>45</v>
      </c>
      <c r="J259" s="92"/>
      <c r="K259" s="92"/>
      <c r="L259" s="92"/>
      <c r="M259" s="92"/>
      <c r="N259" s="92"/>
      <c r="O259" s="155">
        <v>44551</v>
      </c>
      <c r="P259" s="26"/>
      <c r="Q259" s="35">
        <v>2613</v>
      </c>
      <c r="R259" s="26"/>
      <c r="S259" s="26"/>
      <c r="T259" s="251">
        <v>87534.02</v>
      </c>
      <c r="U259" s="42"/>
      <c r="V259" s="43"/>
      <c r="W259" s="43"/>
      <c r="X259" s="80">
        <f t="shared" si="5"/>
        <v>87534.02</v>
      </c>
    </row>
    <row r="260" spans="1:24" ht="15">
      <c r="A260" s="38" t="s">
        <v>261</v>
      </c>
      <c r="B260" s="35" t="s">
        <v>230</v>
      </c>
      <c r="C260" s="24"/>
      <c r="D260" s="25">
        <v>3409</v>
      </c>
      <c r="E260" s="35" t="s">
        <v>354</v>
      </c>
      <c r="F260" s="35" t="s">
        <v>52</v>
      </c>
      <c r="G260" s="35"/>
      <c r="H260" s="18" t="s">
        <v>45</v>
      </c>
      <c r="I260" s="18" t="s">
        <v>45</v>
      </c>
      <c r="J260" s="92"/>
      <c r="K260" s="92"/>
      <c r="L260" s="92"/>
      <c r="M260" s="92"/>
      <c r="N260" s="92"/>
      <c r="O260" s="155">
        <v>44551</v>
      </c>
      <c r="P260" s="26"/>
      <c r="Q260" s="35">
        <v>2613</v>
      </c>
      <c r="R260" s="26"/>
      <c r="S260" s="26"/>
      <c r="T260" s="251">
        <v>87534.02</v>
      </c>
      <c r="U260" s="42"/>
      <c r="V260" s="43"/>
      <c r="W260" s="43"/>
      <c r="X260" s="80">
        <f t="shared" si="5"/>
        <v>87534.02</v>
      </c>
    </row>
    <row r="261" spans="1:24" ht="15">
      <c r="A261" s="38" t="s">
        <v>261</v>
      </c>
      <c r="B261" s="35" t="s">
        <v>230</v>
      </c>
      <c r="C261" s="24"/>
      <c r="D261" s="25">
        <v>3410</v>
      </c>
      <c r="E261" s="35" t="s">
        <v>354</v>
      </c>
      <c r="F261" s="35" t="s">
        <v>52</v>
      </c>
      <c r="G261" s="35"/>
      <c r="H261" s="18" t="s">
        <v>45</v>
      </c>
      <c r="I261" s="18" t="s">
        <v>45</v>
      </c>
      <c r="J261" s="92"/>
      <c r="K261" s="92"/>
      <c r="L261" s="92"/>
      <c r="M261" s="92"/>
      <c r="N261" s="92"/>
      <c r="O261" s="155">
        <v>44551</v>
      </c>
      <c r="P261" s="26"/>
      <c r="Q261" s="35">
        <v>2613</v>
      </c>
      <c r="R261" s="26"/>
      <c r="S261" s="26"/>
      <c r="T261" s="251">
        <v>87534.02</v>
      </c>
      <c r="U261" s="42"/>
      <c r="V261" s="43"/>
      <c r="W261" s="43"/>
      <c r="X261" s="80">
        <f t="shared" si="5"/>
        <v>87534.02</v>
      </c>
    </row>
    <row r="262" spans="1:24" ht="15">
      <c r="A262" s="38" t="s">
        <v>261</v>
      </c>
      <c r="B262" s="35" t="s">
        <v>230</v>
      </c>
      <c r="C262" s="24"/>
      <c r="D262" s="25">
        <v>3411</v>
      </c>
      <c r="E262" s="35" t="s">
        <v>354</v>
      </c>
      <c r="F262" s="35" t="s">
        <v>52</v>
      </c>
      <c r="G262" s="35"/>
      <c r="H262" s="18" t="s">
        <v>45</v>
      </c>
      <c r="I262" s="18" t="s">
        <v>45</v>
      </c>
      <c r="J262" s="92"/>
      <c r="K262" s="92"/>
      <c r="L262" s="92"/>
      <c r="M262" s="92"/>
      <c r="N262" s="92"/>
      <c r="O262" s="155">
        <v>44551</v>
      </c>
      <c r="P262" s="26"/>
      <c r="Q262" s="35">
        <v>2613</v>
      </c>
      <c r="R262" s="26"/>
      <c r="S262" s="26"/>
      <c r="T262" s="251">
        <v>87534.02</v>
      </c>
      <c r="U262" s="42"/>
      <c r="V262" s="43"/>
      <c r="W262" s="43"/>
      <c r="X262" s="80">
        <f t="shared" si="5"/>
        <v>87534.02</v>
      </c>
    </row>
    <row r="263" spans="1:24" ht="15">
      <c r="A263" s="38" t="s">
        <v>261</v>
      </c>
      <c r="B263" s="35" t="s">
        <v>230</v>
      </c>
      <c r="C263" s="24"/>
      <c r="D263" s="25">
        <v>3412</v>
      </c>
      <c r="E263" s="35" t="s">
        <v>354</v>
      </c>
      <c r="F263" s="35" t="s">
        <v>52</v>
      </c>
      <c r="G263" s="35"/>
      <c r="H263" s="18" t="s">
        <v>45</v>
      </c>
      <c r="I263" s="18" t="s">
        <v>45</v>
      </c>
      <c r="J263" s="92"/>
      <c r="K263" s="92"/>
      <c r="L263" s="92"/>
      <c r="M263" s="92"/>
      <c r="N263" s="92"/>
      <c r="O263" s="155">
        <v>44551</v>
      </c>
      <c r="P263" s="26"/>
      <c r="Q263" s="35">
        <v>2613</v>
      </c>
      <c r="R263" s="26"/>
      <c r="S263" s="26"/>
      <c r="T263" s="251">
        <v>87534.02</v>
      </c>
      <c r="U263" s="42"/>
      <c r="V263" s="43"/>
      <c r="W263" s="43"/>
      <c r="X263" s="80">
        <f t="shared" si="5"/>
        <v>87534.02</v>
      </c>
    </row>
    <row r="264" spans="1:24" ht="15">
      <c r="A264" s="38" t="s">
        <v>261</v>
      </c>
      <c r="B264" s="35" t="s">
        <v>230</v>
      </c>
      <c r="C264" s="24"/>
      <c r="D264" s="25">
        <v>3413</v>
      </c>
      <c r="E264" s="35" t="s">
        <v>354</v>
      </c>
      <c r="F264" s="35" t="s">
        <v>52</v>
      </c>
      <c r="G264" s="35"/>
      <c r="H264" s="18" t="s">
        <v>45</v>
      </c>
      <c r="I264" s="18" t="s">
        <v>45</v>
      </c>
      <c r="J264" s="92"/>
      <c r="K264" s="92"/>
      <c r="L264" s="92"/>
      <c r="M264" s="92"/>
      <c r="N264" s="92"/>
      <c r="O264" s="155">
        <v>44551</v>
      </c>
      <c r="P264" s="26"/>
      <c r="Q264" s="35">
        <v>2613</v>
      </c>
      <c r="R264" s="26"/>
      <c r="S264" s="26"/>
      <c r="T264" s="251">
        <v>87534.02</v>
      </c>
      <c r="U264" s="42"/>
      <c r="V264" s="43"/>
      <c r="W264" s="43"/>
      <c r="X264" s="80">
        <f t="shared" si="5"/>
        <v>87534.02</v>
      </c>
    </row>
    <row r="265" spans="1:24" ht="15">
      <c r="A265" s="38" t="s">
        <v>320</v>
      </c>
      <c r="B265" s="38" t="s">
        <v>68</v>
      </c>
      <c r="C265" s="24"/>
      <c r="D265" s="25">
        <v>3355</v>
      </c>
      <c r="E265" s="35" t="s">
        <v>354</v>
      </c>
      <c r="F265" s="35" t="s">
        <v>52</v>
      </c>
      <c r="G265" s="35"/>
      <c r="H265" s="18" t="s">
        <v>45</v>
      </c>
      <c r="I265" s="18" t="s">
        <v>45</v>
      </c>
      <c r="J265" s="92"/>
      <c r="K265" s="92"/>
      <c r="L265" s="92"/>
      <c r="M265" s="92"/>
      <c r="N265" s="92"/>
      <c r="O265" s="155">
        <v>44557</v>
      </c>
      <c r="P265" s="247"/>
      <c r="Q265" s="35">
        <v>2613</v>
      </c>
      <c r="R265" s="26"/>
      <c r="S265" s="26"/>
      <c r="T265" s="251">
        <v>100280.41</v>
      </c>
      <c r="U265" s="42"/>
      <c r="V265" s="43"/>
      <c r="W265" s="43"/>
      <c r="X265" s="80">
        <f t="shared" si="5"/>
        <v>100280.41</v>
      </c>
    </row>
    <row r="266" spans="1:24" ht="15">
      <c r="A266" s="38" t="s">
        <v>261</v>
      </c>
      <c r="B266" s="38" t="s">
        <v>123</v>
      </c>
      <c r="C266" s="24"/>
      <c r="D266" s="25">
        <v>3360</v>
      </c>
      <c r="E266" s="35" t="s">
        <v>354</v>
      </c>
      <c r="F266" s="35" t="s">
        <v>355</v>
      </c>
      <c r="G266" s="35"/>
      <c r="H266" s="18" t="s">
        <v>45</v>
      </c>
      <c r="I266" s="18" t="s">
        <v>45</v>
      </c>
      <c r="J266" s="92"/>
      <c r="K266" s="92"/>
      <c r="L266" s="92"/>
      <c r="M266" s="92"/>
      <c r="N266" s="92"/>
      <c r="O266" s="155">
        <v>44557</v>
      </c>
      <c r="P266" s="247"/>
      <c r="Q266" s="35">
        <v>2613</v>
      </c>
      <c r="R266" s="26"/>
      <c r="S266" s="26"/>
      <c r="T266" s="251">
        <v>120031.31</v>
      </c>
      <c r="U266" s="42"/>
      <c r="V266" s="43"/>
      <c r="W266" s="43"/>
      <c r="X266" s="80">
        <f t="shared" si="5"/>
        <v>120031.31</v>
      </c>
    </row>
    <row r="267" spans="1:24" ht="15">
      <c r="A267" s="38" t="s">
        <v>261</v>
      </c>
      <c r="B267" s="38" t="s">
        <v>356</v>
      </c>
      <c r="C267" s="24"/>
      <c r="D267" s="25">
        <v>3361</v>
      </c>
      <c r="E267" s="35" t="s">
        <v>354</v>
      </c>
      <c r="F267" s="35" t="s">
        <v>52</v>
      </c>
      <c r="G267" s="35"/>
      <c r="H267" s="18" t="s">
        <v>45</v>
      </c>
      <c r="I267" s="18" t="s">
        <v>45</v>
      </c>
      <c r="J267" s="92"/>
      <c r="K267" s="92"/>
      <c r="L267" s="92"/>
      <c r="M267" s="92"/>
      <c r="N267" s="92"/>
      <c r="O267" s="155">
        <v>44557</v>
      </c>
      <c r="P267" s="247"/>
      <c r="Q267" s="35">
        <v>2613</v>
      </c>
      <c r="R267" s="26"/>
      <c r="S267" s="26"/>
      <c r="T267" s="251">
        <v>12881.15</v>
      </c>
      <c r="U267" s="42"/>
      <c r="V267" s="43"/>
      <c r="W267" s="43"/>
      <c r="X267" s="80">
        <f t="shared" si="5"/>
        <v>12881.15</v>
      </c>
    </row>
    <row r="268" spans="1:24" ht="15">
      <c r="A268" s="38" t="s">
        <v>261</v>
      </c>
      <c r="B268" s="38" t="s">
        <v>356</v>
      </c>
      <c r="C268" s="24"/>
      <c r="D268" s="25">
        <v>3362</v>
      </c>
      <c r="E268" s="35" t="s">
        <v>354</v>
      </c>
      <c r="F268" s="35" t="s">
        <v>52</v>
      </c>
      <c r="G268" s="35"/>
      <c r="H268" s="18" t="s">
        <v>45</v>
      </c>
      <c r="I268" s="18" t="s">
        <v>45</v>
      </c>
      <c r="J268" s="92"/>
      <c r="K268" s="92"/>
      <c r="L268" s="92"/>
      <c r="M268" s="92"/>
      <c r="N268" s="92"/>
      <c r="O268" s="155">
        <v>44557</v>
      </c>
      <c r="P268" s="247"/>
      <c r="Q268" s="35">
        <v>2613</v>
      </c>
      <c r="R268" s="26"/>
      <c r="S268" s="26"/>
      <c r="T268" s="251">
        <v>12881.1</v>
      </c>
      <c r="U268" s="42"/>
      <c r="V268" s="43"/>
      <c r="W268" s="43"/>
      <c r="X268" s="80">
        <f t="shared" si="5"/>
        <v>12881.1</v>
      </c>
    </row>
    <row r="269" spans="1:24" ht="15">
      <c r="A269" s="38" t="s">
        <v>261</v>
      </c>
      <c r="B269" s="38" t="s">
        <v>356</v>
      </c>
      <c r="C269" s="24"/>
      <c r="D269" s="25">
        <v>3363</v>
      </c>
      <c r="E269" s="35" t="s">
        <v>354</v>
      </c>
      <c r="F269" s="35" t="s">
        <v>52</v>
      </c>
      <c r="G269" s="35"/>
      <c r="H269" s="18" t="s">
        <v>45</v>
      </c>
      <c r="I269" s="18" t="s">
        <v>45</v>
      </c>
      <c r="J269" s="92"/>
      <c r="K269" s="92"/>
      <c r="L269" s="92"/>
      <c r="M269" s="92"/>
      <c r="N269" s="92"/>
      <c r="O269" s="155">
        <v>44557</v>
      </c>
      <c r="P269" s="247"/>
      <c r="Q269" s="35">
        <v>2613</v>
      </c>
      <c r="R269" s="26"/>
      <c r="S269" s="26"/>
      <c r="T269" s="251">
        <v>12881.1</v>
      </c>
      <c r="U269" s="42"/>
      <c r="V269" s="43"/>
      <c r="W269" s="43"/>
      <c r="X269" s="80">
        <f t="shared" si="5"/>
        <v>12881.1</v>
      </c>
    </row>
    <row r="270" spans="1:24" ht="15">
      <c r="A270" s="38" t="s">
        <v>261</v>
      </c>
      <c r="B270" s="38" t="s">
        <v>356</v>
      </c>
      <c r="C270" s="24"/>
      <c r="D270" s="25">
        <v>3364</v>
      </c>
      <c r="E270" s="35" t="s">
        <v>354</v>
      </c>
      <c r="F270" s="35" t="s">
        <v>52</v>
      </c>
      <c r="G270" s="35"/>
      <c r="H270" s="18" t="s">
        <v>45</v>
      </c>
      <c r="I270" s="18" t="s">
        <v>45</v>
      </c>
      <c r="J270" s="92"/>
      <c r="K270" s="92"/>
      <c r="L270" s="92"/>
      <c r="M270" s="92"/>
      <c r="N270" s="92"/>
      <c r="O270" s="155">
        <v>44557</v>
      </c>
      <c r="P270" s="247"/>
      <c r="Q270" s="35">
        <v>2613</v>
      </c>
      <c r="R270" s="26"/>
      <c r="S270" s="26"/>
      <c r="T270" s="251">
        <v>12881.1</v>
      </c>
      <c r="U270" s="42"/>
      <c r="V270" s="43"/>
      <c r="W270" s="43"/>
      <c r="X270" s="80">
        <f t="shared" si="5"/>
        <v>12881.1</v>
      </c>
    </row>
    <row r="271" spans="1:24" ht="15">
      <c r="A271" s="38" t="s">
        <v>261</v>
      </c>
      <c r="B271" s="38" t="s">
        <v>356</v>
      </c>
      <c r="C271" s="24"/>
      <c r="D271" s="25">
        <v>3365</v>
      </c>
      <c r="E271" s="35" t="s">
        <v>354</v>
      </c>
      <c r="F271" s="35" t="s">
        <v>52</v>
      </c>
      <c r="G271" s="35"/>
      <c r="H271" s="18" t="s">
        <v>45</v>
      </c>
      <c r="I271" s="18" t="s">
        <v>45</v>
      </c>
      <c r="J271" s="92"/>
      <c r="K271" s="92"/>
      <c r="L271" s="92"/>
      <c r="M271" s="92"/>
      <c r="N271" s="92"/>
      <c r="O271" s="155">
        <v>44557</v>
      </c>
      <c r="P271" s="247"/>
      <c r="Q271" s="35">
        <v>2613</v>
      </c>
      <c r="R271" s="26"/>
      <c r="S271" s="26"/>
      <c r="T271" s="251">
        <v>12881.1</v>
      </c>
      <c r="U271" s="42"/>
      <c r="V271" s="43"/>
      <c r="W271" s="43"/>
      <c r="X271" s="80">
        <f t="shared" si="5"/>
        <v>12881.1</v>
      </c>
    </row>
    <row r="272" spans="1:24" ht="15">
      <c r="A272" s="38" t="s">
        <v>261</v>
      </c>
      <c r="B272" s="38" t="s">
        <v>356</v>
      </c>
      <c r="C272" s="24"/>
      <c r="D272" s="25">
        <v>3366</v>
      </c>
      <c r="E272" s="35" t="s">
        <v>354</v>
      </c>
      <c r="F272" s="35" t="s">
        <v>52</v>
      </c>
      <c r="G272" s="35"/>
      <c r="H272" s="18" t="s">
        <v>45</v>
      </c>
      <c r="I272" s="18" t="s">
        <v>45</v>
      </c>
      <c r="J272" s="92"/>
      <c r="K272" s="92"/>
      <c r="L272" s="92"/>
      <c r="M272" s="92"/>
      <c r="N272" s="92"/>
      <c r="O272" s="155">
        <v>44557</v>
      </c>
      <c r="P272" s="247"/>
      <c r="Q272" s="35">
        <v>2613</v>
      </c>
      <c r="R272" s="26"/>
      <c r="S272" s="26"/>
      <c r="T272" s="251">
        <v>12881.1</v>
      </c>
      <c r="U272" s="42"/>
      <c r="V272" s="43"/>
      <c r="W272" s="43"/>
      <c r="X272" s="80">
        <f t="shared" si="5"/>
        <v>12881.1</v>
      </c>
    </row>
    <row r="273" spans="1:24" ht="15">
      <c r="A273" s="38" t="s">
        <v>261</v>
      </c>
      <c r="B273" s="38" t="s">
        <v>356</v>
      </c>
      <c r="C273" s="24"/>
      <c r="D273" s="25">
        <v>3367</v>
      </c>
      <c r="E273" s="35" t="s">
        <v>354</v>
      </c>
      <c r="F273" s="35" t="s">
        <v>52</v>
      </c>
      <c r="G273" s="35"/>
      <c r="H273" s="18" t="s">
        <v>45</v>
      </c>
      <c r="I273" s="18" t="s">
        <v>45</v>
      </c>
      <c r="J273" s="92"/>
      <c r="K273" s="92"/>
      <c r="L273" s="92"/>
      <c r="M273" s="92"/>
      <c r="N273" s="92"/>
      <c r="O273" s="155">
        <v>44557</v>
      </c>
      <c r="P273" s="247"/>
      <c r="Q273" s="35">
        <v>2613</v>
      </c>
      <c r="R273" s="26"/>
      <c r="S273" s="26"/>
      <c r="T273" s="251">
        <v>12881.1</v>
      </c>
      <c r="U273" s="42"/>
      <c r="V273" s="43"/>
      <c r="W273" s="43"/>
      <c r="X273" s="80">
        <f t="shared" si="5"/>
        <v>12881.1</v>
      </c>
    </row>
    <row r="274" spans="1:24" ht="15">
      <c r="A274" s="38" t="s">
        <v>261</v>
      </c>
      <c r="B274" s="38" t="s">
        <v>356</v>
      </c>
      <c r="C274" s="24"/>
      <c r="D274" s="25">
        <v>3368</v>
      </c>
      <c r="E274" s="35" t="s">
        <v>354</v>
      </c>
      <c r="F274" s="35" t="s">
        <v>52</v>
      </c>
      <c r="G274" s="35"/>
      <c r="H274" s="18" t="s">
        <v>45</v>
      </c>
      <c r="I274" s="18" t="s">
        <v>45</v>
      </c>
      <c r="J274" s="92"/>
      <c r="K274" s="92"/>
      <c r="L274" s="92"/>
      <c r="M274" s="92"/>
      <c r="N274" s="92"/>
      <c r="O274" s="155">
        <v>44557</v>
      </c>
      <c r="P274" s="247"/>
      <c r="Q274" s="35">
        <v>2613</v>
      </c>
      <c r="R274" s="26"/>
      <c r="S274" s="26"/>
      <c r="T274" s="251">
        <v>12881.1</v>
      </c>
      <c r="U274" s="42"/>
      <c r="V274" s="43"/>
      <c r="W274" s="43"/>
      <c r="X274" s="80">
        <f t="shared" si="5"/>
        <v>12881.1</v>
      </c>
    </row>
    <row r="275" spans="1:24" ht="15">
      <c r="A275" s="38" t="s">
        <v>261</v>
      </c>
      <c r="B275" s="38" t="s">
        <v>356</v>
      </c>
      <c r="C275" s="24"/>
      <c r="D275" s="25">
        <v>3369</v>
      </c>
      <c r="E275" s="35" t="s">
        <v>354</v>
      </c>
      <c r="F275" s="35" t="s">
        <v>52</v>
      </c>
      <c r="G275" s="35"/>
      <c r="H275" s="18" t="s">
        <v>45</v>
      </c>
      <c r="I275" s="18" t="s">
        <v>45</v>
      </c>
      <c r="J275" s="92"/>
      <c r="K275" s="92"/>
      <c r="L275" s="92"/>
      <c r="M275" s="92"/>
      <c r="N275" s="92"/>
      <c r="O275" s="155">
        <v>44557</v>
      </c>
      <c r="P275" s="247"/>
      <c r="Q275" s="35">
        <v>2613</v>
      </c>
      <c r="R275" s="26"/>
      <c r="S275" s="26"/>
      <c r="T275" s="251">
        <v>12881.1</v>
      </c>
      <c r="U275" s="42"/>
      <c r="V275" s="43"/>
      <c r="W275" s="43"/>
      <c r="X275" s="80">
        <f t="shared" si="5"/>
        <v>12881.1</v>
      </c>
    </row>
    <row r="276" spans="1:24" ht="15">
      <c r="A276" s="38" t="s">
        <v>261</v>
      </c>
      <c r="B276" s="38" t="s">
        <v>356</v>
      </c>
      <c r="C276" s="24"/>
      <c r="D276" s="25">
        <v>3370</v>
      </c>
      <c r="E276" s="35" t="s">
        <v>354</v>
      </c>
      <c r="F276" s="35" t="s">
        <v>52</v>
      </c>
      <c r="G276" s="35"/>
      <c r="H276" s="18" t="s">
        <v>45</v>
      </c>
      <c r="I276" s="18" t="s">
        <v>45</v>
      </c>
      <c r="J276" s="92"/>
      <c r="K276" s="92"/>
      <c r="L276" s="92"/>
      <c r="M276" s="92"/>
      <c r="N276" s="92"/>
      <c r="O276" s="155">
        <v>44557</v>
      </c>
      <c r="P276" s="247"/>
      <c r="Q276" s="35">
        <v>2613</v>
      </c>
      <c r="R276" s="26"/>
      <c r="S276" s="26"/>
      <c r="T276" s="251">
        <v>12881.1</v>
      </c>
      <c r="U276" s="42"/>
      <c r="V276" s="43"/>
      <c r="W276" s="43"/>
      <c r="X276" s="80">
        <f t="shared" si="5"/>
        <v>12881.1</v>
      </c>
    </row>
    <row r="277" spans="1:24" ht="15">
      <c r="A277" s="38" t="s">
        <v>261</v>
      </c>
      <c r="B277" s="256" t="s">
        <v>356</v>
      </c>
      <c r="C277" s="257"/>
      <c r="D277" s="258">
        <v>3371</v>
      </c>
      <c r="E277" s="118" t="s">
        <v>354</v>
      </c>
      <c r="F277" s="118" t="s">
        <v>52</v>
      </c>
      <c r="G277" s="118"/>
      <c r="H277" s="254" t="s">
        <v>45</v>
      </c>
      <c r="I277" s="254" t="s">
        <v>45</v>
      </c>
      <c r="J277" s="216"/>
      <c r="K277" s="216"/>
      <c r="L277" s="216"/>
      <c r="M277" s="216"/>
      <c r="N277" s="216"/>
      <c r="O277" s="217">
        <v>44557</v>
      </c>
      <c r="P277" s="259"/>
      <c r="Q277" s="118">
        <v>2613</v>
      </c>
      <c r="R277" s="261"/>
      <c r="S277" s="261"/>
      <c r="T277" s="251">
        <v>12881.1</v>
      </c>
      <c r="U277" s="42"/>
      <c r="V277" s="43"/>
      <c r="W277" s="43"/>
      <c r="X277" s="80">
        <f t="shared" si="5"/>
        <v>12881.1</v>
      </c>
    </row>
    <row r="278" spans="1:24" ht="15">
      <c r="A278" s="177" t="s">
        <v>261</v>
      </c>
      <c r="B278" s="118" t="s">
        <v>259</v>
      </c>
      <c r="C278" s="118"/>
      <c r="D278" s="118">
        <v>3340</v>
      </c>
      <c r="E278" s="118" t="s">
        <v>260</v>
      </c>
      <c r="F278" s="118" t="s">
        <v>127</v>
      </c>
      <c r="G278" s="118"/>
      <c r="H278" s="254" t="s">
        <v>45</v>
      </c>
      <c r="I278" s="254" t="s">
        <v>45</v>
      </c>
      <c r="J278" s="216"/>
      <c r="K278" s="216"/>
      <c r="L278" s="216"/>
      <c r="M278" s="216"/>
      <c r="N278" s="216"/>
      <c r="O278" s="217">
        <v>44461</v>
      </c>
      <c r="P278" s="216"/>
      <c r="Q278" s="118">
        <v>2613</v>
      </c>
      <c r="R278" s="216"/>
      <c r="S278" s="216"/>
      <c r="T278" s="218">
        <v>26782.46</v>
      </c>
      <c r="U278" s="42"/>
      <c r="V278" s="43"/>
      <c r="W278" s="43"/>
      <c r="X278" s="80">
        <f t="shared" si="5"/>
        <v>26782.46</v>
      </c>
    </row>
    <row r="279" spans="1:24" ht="15">
      <c r="A279" s="38" t="s">
        <v>261</v>
      </c>
      <c r="B279" s="35" t="s">
        <v>259</v>
      </c>
      <c r="C279" s="24"/>
      <c r="D279" s="25">
        <v>3341</v>
      </c>
      <c r="E279" s="35" t="s">
        <v>260</v>
      </c>
      <c r="F279" s="35" t="s">
        <v>127</v>
      </c>
      <c r="G279" s="35"/>
      <c r="H279" s="18" t="s">
        <v>45</v>
      </c>
      <c r="I279" s="18" t="s">
        <v>45</v>
      </c>
      <c r="J279" s="92"/>
      <c r="K279" s="92"/>
      <c r="L279" s="92"/>
      <c r="M279" s="92"/>
      <c r="N279" s="92"/>
      <c r="O279" s="155">
        <v>44461</v>
      </c>
      <c r="P279" s="92"/>
      <c r="Q279" s="35">
        <v>2613</v>
      </c>
      <c r="R279" s="92"/>
      <c r="S279" s="92"/>
      <c r="T279" s="218">
        <v>26782.46</v>
      </c>
      <c r="U279" s="42"/>
      <c r="V279" s="43"/>
      <c r="W279" s="43"/>
      <c r="X279" s="80">
        <f t="shared" si="5"/>
        <v>26782.46</v>
      </c>
    </row>
    <row r="280" spans="1:24" ht="15">
      <c r="A280" s="38" t="s">
        <v>261</v>
      </c>
      <c r="B280" s="35" t="s">
        <v>259</v>
      </c>
      <c r="C280" s="35"/>
      <c r="D280" s="25">
        <v>3342</v>
      </c>
      <c r="E280" s="35" t="s">
        <v>260</v>
      </c>
      <c r="F280" s="35" t="s">
        <v>127</v>
      </c>
      <c r="G280" s="35"/>
      <c r="H280" s="18" t="s">
        <v>45</v>
      </c>
      <c r="I280" s="18" t="s">
        <v>45</v>
      </c>
      <c r="J280" s="92"/>
      <c r="K280" s="92"/>
      <c r="L280" s="92"/>
      <c r="M280" s="92"/>
      <c r="N280" s="92"/>
      <c r="O280" s="155">
        <v>44461</v>
      </c>
      <c r="P280" s="92"/>
      <c r="Q280" s="35">
        <v>2613</v>
      </c>
      <c r="R280" s="92"/>
      <c r="S280" s="92"/>
      <c r="T280" s="218">
        <v>26782.46</v>
      </c>
      <c r="U280" s="42"/>
      <c r="V280" s="43"/>
      <c r="W280" s="43"/>
      <c r="X280" s="80">
        <f t="shared" si="5"/>
        <v>26782.46</v>
      </c>
    </row>
    <row r="281" spans="1:24" ht="15">
      <c r="A281" s="38" t="s">
        <v>261</v>
      </c>
      <c r="B281" s="35" t="s">
        <v>259</v>
      </c>
      <c r="C281" s="35"/>
      <c r="D281" s="25">
        <v>3343</v>
      </c>
      <c r="E281" s="35" t="s">
        <v>260</v>
      </c>
      <c r="F281" s="35" t="s">
        <v>127</v>
      </c>
      <c r="G281" s="35"/>
      <c r="H281" s="18" t="s">
        <v>45</v>
      </c>
      <c r="I281" s="18" t="s">
        <v>45</v>
      </c>
      <c r="J281" s="92"/>
      <c r="K281" s="92"/>
      <c r="L281" s="92"/>
      <c r="M281" s="92"/>
      <c r="N281" s="92"/>
      <c r="O281" s="155">
        <v>44461</v>
      </c>
      <c r="P281" s="92"/>
      <c r="Q281" s="35">
        <v>2613</v>
      </c>
      <c r="R281" s="92"/>
      <c r="S281" s="92"/>
      <c r="T281" s="218">
        <v>26782.46</v>
      </c>
      <c r="U281" s="42"/>
      <c r="V281" s="43"/>
      <c r="W281" s="43"/>
      <c r="X281" s="80">
        <f t="shared" si="5"/>
        <v>26782.46</v>
      </c>
    </row>
    <row r="282" spans="1:24" ht="15">
      <c r="A282" s="38" t="s">
        <v>261</v>
      </c>
      <c r="B282" s="35" t="s">
        <v>259</v>
      </c>
      <c r="C282" s="35"/>
      <c r="D282" s="35">
        <v>3344</v>
      </c>
      <c r="E282" s="35" t="s">
        <v>260</v>
      </c>
      <c r="F282" s="35" t="s">
        <v>127</v>
      </c>
      <c r="G282" s="35"/>
      <c r="H282" s="18" t="s">
        <v>45</v>
      </c>
      <c r="I282" s="18" t="s">
        <v>45</v>
      </c>
      <c r="J282" s="92"/>
      <c r="K282" s="92"/>
      <c r="L282" s="92"/>
      <c r="M282" s="92"/>
      <c r="N282" s="92"/>
      <c r="O282" s="155">
        <v>44461</v>
      </c>
      <c r="P282" s="92"/>
      <c r="Q282" s="35">
        <v>2613</v>
      </c>
      <c r="R282" s="92"/>
      <c r="S282" s="92"/>
      <c r="T282" s="218">
        <v>26782.46</v>
      </c>
      <c r="U282" s="42"/>
      <c r="V282" s="43"/>
      <c r="W282" s="43"/>
      <c r="X282" s="80">
        <f t="shared" si="5"/>
        <v>26782.46</v>
      </c>
    </row>
    <row r="283" spans="1:24" ht="15">
      <c r="A283" s="38" t="s">
        <v>261</v>
      </c>
      <c r="B283" s="35" t="s">
        <v>259</v>
      </c>
      <c r="C283" s="35"/>
      <c r="D283" s="35">
        <v>3345</v>
      </c>
      <c r="E283" s="35" t="s">
        <v>260</v>
      </c>
      <c r="F283" s="35" t="s">
        <v>127</v>
      </c>
      <c r="G283" s="35"/>
      <c r="H283" s="18" t="s">
        <v>45</v>
      </c>
      <c r="I283" s="18" t="s">
        <v>45</v>
      </c>
      <c r="J283" s="92"/>
      <c r="K283" s="92"/>
      <c r="L283" s="92"/>
      <c r="M283" s="92"/>
      <c r="N283" s="92"/>
      <c r="O283" s="155">
        <v>44461</v>
      </c>
      <c r="P283" s="92"/>
      <c r="Q283" s="35">
        <v>2613</v>
      </c>
      <c r="R283" s="92"/>
      <c r="S283" s="92"/>
      <c r="T283" s="218">
        <v>26782.46</v>
      </c>
      <c r="U283" s="42"/>
      <c r="V283" s="43"/>
      <c r="W283" s="43"/>
      <c r="X283" s="80">
        <f t="shared" si="5"/>
        <v>26782.46</v>
      </c>
    </row>
    <row r="284" spans="1:24" ht="15">
      <c r="A284" s="38" t="s">
        <v>261</v>
      </c>
      <c r="B284" s="35" t="s">
        <v>259</v>
      </c>
      <c r="C284" s="35"/>
      <c r="D284" s="35">
        <v>3346</v>
      </c>
      <c r="E284" s="35" t="s">
        <v>260</v>
      </c>
      <c r="F284" s="35" t="s">
        <v>127</v>
      </c>
      <c r="G284" s="35"/>
      <c r="H284" s="18" t="s">
        <v>45</v>
      </c>
      <c r="I284" s="18" t="s">
        <v>45</v>
      </c>
      <c r="J284" s="92"/>
      <c r="K284" s="92"/>
      <c r="L284" s="92"/>
      <c r="M284" s="92"/>
      <c r="N284" s="92"/>
      <c r="O284" s="155">
        <v>44461</v>
      </c>
      <c r="P284" s="92"/>
      <c r="Q284" s="35">
        <v>2613</v>
      </c>
      <c r="R284" s="92"/>
      <c r="S284" s="92"/>
      <c r="T284" s="218">
        <v>26782.46</v>
      </c>
      <c r="U284" s="42"/>
      <c r="V284" s="43"/>
      <c r="W284" s="43"/>
      <c r="X284" s="80">
        <f t="shared" si="5"/>
        <v>26782.46</v>
      </c>
    </row>
    <row r="285" spans="1:24" ht="15">
      <c r="A285" s="38" t="s">
        <v>256</v>
      </c>
      <c r="B285" s="35" t="s">
        <v>259</v>
      </c>
      <c r="C285" s="17"/>
      <c r="D285" s="35">
        <v>3347</v>
      </c>
      <c r="E285" s="35" t="s">
        <v>260</v>
      </c>
      <c r="F285" s="35" t="s">
        <v>127</v>
      </c>
      <c r="G285" s="35"/>
      <c r="H285" s="18" t="s">
        <v>45</v>
      </c>
      <c r="I285" s="18" t="s">
        <v>45</v>
      </c>
      <c r="J285" s="92"/>
      <c r="K285" s="92"/>
      <c r="L285" s="92"/>
      <c r="M285" s="92"/>
      <c r="N285" s="92"/>
      <c r="O285" s="155">
        <v>44461</v>
      </c>
      <c r="P285" s="92"/>
      <c r="Q285" s="35">
        <v>2613</v>
      </c>
      <c r="R285" s="92"/>
      <c r="S285" s="92"/>
      <c r="T285" s="218">
        <v>26782.46</v>
      </c>
      <c r="U285" s="42"/>
      <c r="V285" s="43"/>
      <c r="W285" s="43"/>
      <c r="X285" s="80">
        <f t="shared" si="5"/>
        <v>26782.46</v>
      </c>
    </row>
    <row r="286" spans="1:24" ht="15">
      <c r="A286" s="38" t="s">
        <v>262</v>
      </c>
      <c r="B286" s="35" t="s">
        <v>259</v>
      </c>
      <c r="C286" s="17"/>
      <c r="D286" s="18">
        <v>3356</v>
      </c>
      <c r="E286" s="35" t="s">
        <v>260</v>
      </c>
      <c r="F286" s="35" t="s">
        <v>127</v>
      </c>
      <c r="G286" s="35"/>
      <c r="H286" s="18" t="s">
        <v>45</v>
      </c>
      <c r="I286" s="18" t="s">
        <v>45</v>
      </c>
      <c r="J286" s="92"/>
      <c r="K286" s="92"/>
      <c r="L286" s="92"/>
      <c r="M286" s="92"/>
      <c r="N286" s="92"/>
      <c r="O286" s="155">
        <v>44461</v>
      </c>
      <c r="P286" s="92"/>
      <c r="Q286" s="35">
        <v>2613</v>
      </c>
      <c r="R286" s="92"/>
      <c r="S286" s="92"/>
      <c r="T286" s="218">
        <v>26782.46</v>
      </c>
      <c r="U286" s="42"/>
      <c r="V286" s="43"/>
      <c r="W286" s="43"/>
      <c r="X286" s="80">
        <f t="shared" si="5"/>
        <v>26782.46</v>
      </c>
    </row>
    <row r="287" spans="1:24" ht="15">
      <c r="A287" s="38" t="s">
        <v>118</v>
      </c>
      <c r="B287" s="35" t="s">
        <v>259</v>
      </c>
      <c r="C287" s="17"/>
      <c r="D287" s="18">
        <v>3357</v>
      </c>
      <c r="E287" s="35" t="s">
        <v>260</v>
      </c>
      <c r="F287" s="35" t="s">
        <v>127</v>
      </c>
      <c r="G287" s="35"/>
      <c r="H287" s="18" t="s">
        <v>45</v>
      </c>
      <c r="I287" s="18" t="s">
        <v>45</v>
      </c>
      <c r="J287" s="92"/>
      <c r="K287" s="92"/>
      <c r="L287" s="92"/>
      <c r="M287" s="92"/>
      <c r="N287" s="92"/>
      <c r="O287" s="155">
        <v>44461</v>
      </c>
      <c r="P287" s="92"/>
      <c r="Q287" s="35">
        <v>2613</v>
      </c>
      <c r="R287" s="92"/>
      <c r="S287" s="92"/>
      <c r="T287" s="218">
        <v>26782.46</v>
      </c>
      <c r="U287" s="42"/>
      <c r="V287" s="43"/>
      <c r="W287" s="43"/>
      <c r="X287" s="80">
        <f t="shared" si="5"/>
        <v>26782.46</v>
      </c>
    </row>
    <row r="288" spans="1:24" ht="15">
      <c r="A288" s="38" t="s">
        <v>261</v>
      </c>
      <c r="B288" s="35" t="s">
        <v>259</v>
      </c>
      <c r="C288" s="24"/>
      <c r="D288" s="18">
        <v>3358</v>
      </c>
      <c r="E288" s="35" t="s">
        <v>260</v>
      </c>
      <c r="F288" s="35" t="s">
        <v>127</v>
      </c>
      <c r="G288" s="35"/>
      <c r="H288" s="18" t="s">
        <v>45</v>
      </c>
      <c r="I288" s="18" t="s">
        <v>45</v>
      </c>
      <c r="J288" s="92"/>
      <c r="K288" s="92"/>
      <c r="L288" s="92"/>
      <c r="M288" s="92"/>
      <c r="N288" s="92"/>
      <c r="O288" s="155">
        <v>44461</v>
      </c>
      <c r="P288" s="92"/>
      <c r="Q288" s="35">
        <v>2613</v>
      </c>
      <c r="R288" s="92"/>
      <c r="S288" s="92"/>
      <c r="T288" s="218">
        <v>26782.46</v>
      </c>
      <c r="U288" s="42"/>
      <c r="V288" s="43"/>
      <c r="W288" s="43"/>
      <c r="X288" s="80">
        <f t="shared" si="5"/>
        <v>26782.46</v>
      </c>
    </row>
    <row r="289" spans="1:24" ht="15">
      <c r="A289" s="38" t="s">
        <v>261</v>
      </c>
      <c r="B289" s="35" t="s">
        <v>259</v>
      </c>
      <c r="C289" s="24"/>
      <c r="D289" s="18">
        <v>3359</v>
      </c>
      <c r="E289" s="35" t="s">
        <v>260</v>
      </c>
      <c r="F289" s="35" t="s">
        <v>52</v>
      </c>
      <c r="G289" s="35"/>
      <c r="H289" s="18" t="s">
        <v>45</v>
      </c>
      <c r="I289" s="18" t="s">
        <v>45</v>
      </c>
      <c r="J289" s="92"/>
      <c r="K289" s="92"/>
      <c r="L289" s="92"/>
      <c r="M289" s="92"/>
      <c r="N289" s="92"/>
      <c r="O289" s="155">
        <v>44461</v>
      </c>
      <c r="P289" s="92"/>
      <c r="Q289" s="35">
        <v>2613</v>
      </c>
      <c r="R289" s="92"/>
      <c r="S289" s="92"/>
      <c r="T289" s="218">
        <v>26782.46</v>
      </c>
      <c r="U289" s="42"/>
      <c r="V289" s="43"/>
      <c r="W289" s="43"/>
      <c r="X289" s="80">
        <f t="shared" si="5"/>
        <v>26782.46</v>
      </c>
    </row>
    <row r="290" spans="1:24" ht="15">
      <c r="A290" s="255" t="s">
        <v>315</v>
      </c>
      <c r="B290" s="118" t="s">
        <v>314</v>
      </c>
      <c r="C290" s="118"/>
      <c r="D290" s="118">
        <v>3381</v>
      </c>
      <c r="E290" s="118" t="s">
        <v>365</v>
      </c>
      <c r="F290" s="118" t="s">
        <v>51</v>
      </c>
      <c r="G290" s="118"/>
      <c r="H290" s="254" t="s">
        <v>45</v>
      </c>
      <c r="I290" s="254" t="s">
        <v>45</v>
      </c>
      <c r="J290" s="216"/>
      <c r="K290" s="216"/>
      <c r="L290" s="216"/>
      <c r="M290" s="216"/>
      <c r="N290" s="216"/>
      <c r="O290" s="217">
        <v>44497</v>
      </c>
      <c r="P290" s="216"/>
      <c r="Q290" s="118">
        <v>2613</v>
      </c>
      <c r="R290" s="216"/>
      <c r="S290" s="216"/>
      <c r="T290" s="218">
        <v>3935.3</v>
      </c>
      <c r="U290" s="42"/>
      <c r="V290" s="43"/>
      <c r="W290" s="43"/>
      <c r="X290" s="80">
        <f t="shared" si="5"/>
        <v>3935.3</v>
      </c>
    </row>
    <row r="291" spans="1:24" ht="15">
      <c r="A291" s="134" t="s">
        <v>290</v>
      </c>
      <c r="B291" s="35" t="s">
        <v>314</v>
      </c>
      <c r="C291" s="24"/>
      <c r="D291" s="25">
        <v>3382</v>
      </c>
      <c r="E291" s="118" t="s">
        <v>365</v>
      </c>
      <c r="F291" s="35" t="s">
        <v>51</v>
      </c>
      <c r="G291" s="35"/>
      <c r="H291" s="18" t="s">
        <v>45</v>
      </c>
      <c r="I291" s="18" t="s">
        <v>45</v>
      </c>
      <c r="J291" s="92"/>
      <c r="K291" s="92"/>
      <c r="L291" s="92"/>
      <c r="M291" s="92"/>
      <c r="N291" s="92"/>
      <c r="O291" s="155">
        <v>44497</v>
      </c>
      <c r="P291" s="92"/>
      <c r="Q291" s="35">
        <v>2613</v>
      </c>
      <c r="R291" s="92"/>
      <c r="S291" s="92"/>
      <c r="T291" s="218">
        <v>3935.3</v>
      </c>
      <c r="U291" s="42"/>
      <c r="V291" s="43"/>
      <c r="W291" s="43"/>
      <c r="X291" s="80">
        <f t="shared" si="5"/>
        <v>3935.3</v>
      </c>
    </row>
    <row r="292" spans="1:24" ht="15">
      <c r="A292" s="151" t="s">
        <v>165</v>
      </c>
      <c r="B292" s="35" t="s">
        <v>318</v>
      </c>
      <c r="C292" s="35"/>
      <c r="D292" s="25">
        <v>3383</v>
      </c>
      <c r="E292" s="118"/>
      <c r="F292" s="35" t="s">
        <v>319</v>
      </c>
      <c r="G292" s="35"/>
      <c r="H292" s="18" t="s">
        <v>45</v>
      </c>
      <c r="I292" s="18" t="s">
        <v>45</v>
      </c>
      <c r="J292" s="92"/>
      <c r="K292" s="92"/>
      <c r="L292" s="92"/>
      <c r="M292" s="92"/>
      <c r="N292" s="92"/>
      <c r="O292" s="155">
        <v>44497</v>
      </c>
      <c r="P292" s="92"/>
      <c r="Q292" s="35">
        <v>2613</v>
      </c>
      <c r="R292" s="92"/>
      <c r="S292" s="92"/>
      <c r="T292" s="218">
        <v>5782</v>
      </c>
      <c r="U292" s="42"/>
      <c r="V292" s="43"/>
      <c r="W292" s="43"/>
      <c r="X292" s="80">
        <f t="shared" si="5"/>
        <v>5782</v>
      </c>
    </row>
    <row r="293" spans="1:24" ht="15">
      <c r="A293" s="151" t="s">
        <v>261</v>
      </c>
      <c r="B293" s="35" t="s">
        <v>335</v>
      </c>
      <c r="C293" s="35"/>
      <c r="D293" s="25">
        <v>3376</v>
      </c>
      <c r="E293" s="35" t="s">
        <v>336</v>
      </c>
      <c r="F293" s="35" t="s">
        <v>52</v>
      </c>
      <c r="G293" s="35"/>
      <c r="H293" s="18" t="s">
        <v>45</v>
      </c>
      <c r="I293" s="18" t="s">
        <v>45</v>
      </c>
      <c r="J293" s="92"/>
      <c r="K293" s="92"/>
      <c r="L293" s="92"/>
      <c r="M293" s="92"/>
      <c r="N293" s="92"/>
      <c r="O293" s="155">
        <v>44488</v>
      </c>
      <c r="P293" s="92"/>
      <c r="Q293" s="35">
        <v>2613</v>
      </c>
      <c r="R293" s="92"/>
      <c r="S293" s="92"/>
      <c r="T293" s="218">
        <v>10165.7</v>
      </c>
      <c r="U293" s="42"/>
      <c r="V293" s="43"/>
      <c r="W293" s="43"/>
      <c r="X293" s="80">
        <f t="shared" si="5"/>
        <v>10165.7</v>
      </c>
    </row>
    <row r="294" spans="1:24" ht="15">
      <c r="A294" s="151" t="s">
        <v>261</v>
      </c>
      <c r="B294" s="35" t="s">
        <v>338</v>
      </c>
      <c r="C294" s="35"/>
      <c r="D294" s="25">
        <v>3378</v>
      </c>
      <c r="E294" s="35" t="s">
        <v>47</v>
      </c>
      <c r="F294" s="35" t="s">
        <v>52</v>
      </c>
      <c r="G294" s="35"/>
      <c r="H294" s="18" t="s">
        <v>45</v>
      </c>
      <c r="I294" s="18" t="s">
        <v>45</v>
      </c>
      <c r="J294" s="92"/>
      <c r="K294" s="92"/>
      <c r="L294" s="92"/>
      <c r="M294" s="92"/>
      <c r="N294" s="92"/>
      <c r="O294" s="155">
        <v>44515</v>
      </c>
      <c r="P294" s="92"/>
      <c r="Q294" s="35">
        <v>2613</v>
      </c>
      <c r="R294" s="92"/>
      <c r="S294" s="92"/>
      <c r="T294" s="218">
        <v>19942</v>
      </c>
      <c r="U294" s="42"/>
      <c r="V294" s="43"/>
      <c r="W294" s="43"/>
      <c r="X294" s="80">
        <f t="shared" si="5"/>
        <v>19942</v>
      </c>
    </row>
    <row r="295" spans="1:24" ht="15">
      <c r="A295" s="151" t="s">
        <v>261</v>
      </c>
      <c r="B295" s="35" t="s">
        <v>338</v>
      </c>
      <c r="C295" s="35"/>
      <c r="D295" s="25">
        <v>3379</v>
      </c>
      <c r="E295" s="35" t="s">
        <v>47</v>
      </c>
      <c r="F295" s="35" t="s">
        <v>52</v>
      </c>
      <c r="G295" s="35"/>
      <c r="H295" s="18" t="s">
        <v>45</v>
      </c>
      <c r="I295" s="18" t="s">
        <v>45</v>
      </c>
      <c r="J295" s="92"/>
      <c r="K295" s="92"/>
      <c r="L295" s="92"/>
      <c r="M295" s="92"/>
      <c r="N295" s="92"/>
      <c r="O295" s="155">
        <v>44515</v>
      </c>
      <c r="P295" s="92"/>
      <c r="Q295" s="35">
        <v>2613</v>
      </c>
      <c r="R295" s="92"/>
      <c r="S295" s="92"/>
      <c r="T295" s="218">
        <v>19942</v>
      </c>
      <c r="U295" s="42"/>
      <c r="V295" s="43"/>
      <c r="W295" s="43"/>
      <c r="X295" s="80">
        <f t="shared" si="5"/>
        <v>19942</v>
      </c>
    </row>
    <row r="296" spans="1:24" ht="15">
      <c r="A296" s="160"/>
      <c r="B296" s="16"/>
      <c r="C296" s="26"/>
      <c r="D296" s="25"/>
      <c r="E296" s="25"/>
      <c r="F296" s="25"/>
      <c r="G296" s="26"/>
      <c r="H296" s="18"/>
      <c r="I296" s="18"/>
      <c r="J296" s="26"/>
      <c r="K296" s="26"/>
      <c r="L296" s="26"/>
      <c r="M296" s="26"/>
      <c r="N296" s="26"/>
      <c r="O296" s="26"/>
      <c r="P296" s="300" t="s">
        <v>46</v>
      </c>
      <c r="Q296" s="301"/>
      <c r="R296" s="301"/>
      <c r="S296" s="302"/>
      <c r="T296" s="42">
        <f>SUM(T187:T295)</f>
        <v>3679483.370000001</v>
      </c>
      <c r="U296" s="42">
        <f>SUM(U260:U285)</f>
        <v>0</v>
      </c>
      <c r="V296" s="43"/>
      <c r="W296" s="43"/>
      <c r="X296" s="80">
        <f t="shared" si="5"/>
        <v>3679483.370000001</v>
      </c>
    </row>
    <row r="297" spans="2:24" ht="15">
      <c r="B297" s="54"/>
      <c r="C297" s="58"/>
      <c r="D297" s="56"/>
      <c r="E297" s="56"/>
      <c r="F297" s="56"/>
      <c r="G297" s="58"/>
      <c r="H297" s="56"/>
      <c r="I297" s="56"/>
      <c r="J297" s="58"/>
      <c r="K297" s="58"/>
      <c r="L297" s="58"/>
      <c r="M297" s="58"/>
      <c r="N297" s="58"/>
      <c r="O297" s="58"/>
      <c r="P297" s="115"/>
      <c r="Q297" s="115"/>
      <c r="R297" s="115"/>
      <c r="S297" s="115"/>
      <c r="T297" s="116"/>
      <c r="U297" s="116"/>
      <c r="V297" s="117"/>
      <c r="W297" s="117"/>
      <c r="X297" s="99"/>
    </row>
    <row r="298" spans="2:24" ht="15">
      <c r="B298" s="54"/>
      <c r="C298" s="58"/>
      <c r="D298" s="56"/>
      <c r="E298" s="56"/>
      <c r="F298" s="56"/>
      <c r="G298" s="58"/>
      <c r="H298" s="56"/>
      <c r="I298" s="56"/>
      <c r="J298" s="58"/>
      <c r="K298" s="58"/>
      <c r="L298" s="58"/>
      <c r="M298" s="58"/>
      <c r="N298" s="58"/>
      <c r="O298" s="58"/>
      <c r="P298" s="115"/>
      <c r="Q298" s="115"/>
      <c r="R298" s="115"/>
      <c r="S298" s="115"/>
      <c r="T298" s="116"/>
      <c r="U298" s="116"/>
      <c r="V298" s="117"/>
      <c r="W298" s="117"/>
      <c r="X298" s="99"/>
    </row>
    <row r="299" spans="2:24" ht="15">
      <c r="B299" s="54"/>
      <c r="C299" s="58"/>
      <c r="D299" s="56"/>
      <c r="E299" s="56"/>
      <c r="F299" s="56"/>
      <c r="G299" s="58"/>
      <c r="H299" s="56"/>
      <c r="I299" s="56"/>
      <c r="J299" s="58"/>
      <c r="K299" s="58"/>
      <c r="L299" s="58"/>
      <c r="M299" s="58"/>
      <c r="N299" s="58"/>
      <c r="O299" s="58"/>
      <c r="P299" s="115"/>
      <c r="Q299" s="115"/>
      <c r="R299" s="115"/>
      <c r="S299" s="115"/>
      <c r="T299" s="116"/>
      <c r="U299" s="116"/>
      <c r="V299" s="117"/>
      <c r="W299" s="117"/>
      <c r="X299" s="99"/>
    </row>
    <row r="300" spans="2:24" ht="15">
      <c r="B300" s="54"/>
      <c r="C300" s="58"/>
      <c r="D300" s="56"/>
      <c r="E300" s="56"/>
      <c r="F300" s="56"/>
      <c r="G300" s="58"/>
      <c r="H300" s="56"/>
      <c r="I300" s="56"/>
      <c r="J300" s="58"/>
      <c r="K300" s="58"/>
      <c r="L300" s="58"/>
      <c r="M300" s="58"/>
      <c r="N300" s="58"/>
      <c r="O300" s="58"/>
      <c r="P300" s="115"/>
      <c r="Q300" s="115"/>
      <c r="R300" s="115"/>
      <c r="S300" s="115"/>
      <c r="T300" s="116"/>
      <c r="U300" s="116"/>
      <c r="V300" s="117"/>
      <c r="W300" s="117"/>
      <c r="X300" s="99"/>
    </row>
    <row r="301" spans="20:25" ht="15.75" thickBot="1">
      <c r="T301" s="135"/>
      <c r="Y301" s="135"/>
    </row>
    <row r="302" spans="1:24" ht="45.75" thickBot="1">
      <c r="A302" s="284" t="s">
        <v>378</v>
      </c>
      <c r="B302" s="146" t="s">
        <v>22</v>
      </c>
      <c r="C302" s="146" t="s">
        <v>23</v>
      </c>
      <c r="D302" s="147" t="s">
        <v>24</v>
      </c>
      <c r="E302" s="146" t="s">
        <v>25</v>
      </c>
      <c r="F302" s="147" t="s">
        <v>50</v>
      </c>
      <c r="G302" s="146" t="s">
        <v>27</v>
      </c>
      <c r="H302" s="148" t="s">
        <v>28</v>
      </c>
      <c r="I302" s="148" t="s">
        <v>29</v>
      </c>
      <c r="J302" s="148" t="s">
        <v>30</v>
      </c>
      <c r="K302" s="148" t="s">
        <v>31</v>
      </c>
      <c r="L302" s="148" t="s">
        <v>32</v>
      </c>
      <c r="M302" s="148" t="s">
        <v>33</v>
      </c>
      <c r="N302" s="148" t="s">
        <v>34</v>
      </c>
      <c r="O302" s="146" t="s">
        <v>35</v>
      </c>
      <c r="P302" s="148" t="s">
        <v>36</v>
      </c>
      <c r="Q302" s="148" t="s">
        <v>37</v>
      </c>
      <c r="R302" s="148" t="s">
        <v>38</v>
      </c>
      <c r="S302" s="148" t="s">
        <v>39</v>
      </c>
      <c r="T302" s="149" t="s">
        <v>40</v>
      </c>
      <c r="U302" s="146" t="s">
        <v>41</v>
      </c>
      <c r="V302" s="146" t="s">
        <v>42</v>
      </c>
      <c r="W302" s="150" t="s">
        <v>43</v>
      </c>
      <c r="X302" s="149" t="s">
        <v>44</v>
      </c>
    </row>
    <row r="303" spans="1:24" ht="15">
      <c r="A303" s="255" t="s">
        <v>379</v>
      </c>
      <c r="B303" s="255" t="s">
        <v>83</v>
      </c>
      <c r="C303" s="118"/>
      <c r="D303" s="118">
        <v>3261</v>
      </c>
      <c r="E303" s="118" t="s">
        <v>245</v>
      </c>
      <c r="F303" s="118" t="s">
        <v>246</v>
      </c>
      <c r="G303" s="118"/>
      <c r="H303" s="254" t="s">
        <v>45</v>
      </c>
      <c r="I303" s="254" t="s">
        <v>45</v>
      </c>
      <c r="J303" s="216"/>
      <c r="K303" s="216"/>
      <c r="L303" s="216"/>
      <c r="M303" s="216"/>
      <c r="N303" s="216"/>
      <c r="O303" s="217">
        <v>44434</v>
      </c>
      <c r="P303" s="216"/>
      <c r="Q303" s="118">
        <v>2614</v>
      </c>
      <c r="R303" s="216"/>
      <c r="S303" s="216"/>
      <c r="T303" s="218">
        <v>12154</v>
      </c>
      <c r="U303" s="35"/>
      <c r="V303" s="35"/>
      <c r="W303" s="35"/>
      <c r="X303" s="80">
        <f>T303-U303</f>
        <v>12154</v>
      </c>
    </row>
    <row r="304" spans="1:24" ht="15">
      <c r="A304" s="151" t="s">
        <v>380</v>
      </c>
      <c r="B304" s="134" t="s">
        <v>83</v>
      </c>
      <c r="C304" s="24"/>
      <c r="D304" s="25">
        <v>3262</v>
      </c>
      <c r="E304" s="35" t="s">
        <v>245</v>
      </c>
      <c r="F304" s="35" t="s">
        <v>246</v>
      </c>
      <c r="G304" s="26"/>
      <c r="H304" s="18" t="s">
        <v>45</v>
      </c>
      <c r="I304" s="18" t="s">
        <v>45</v>
      </c>
      <c r="J304" s="26"/>
      <c r="K304" s="26"/>
      <c r="L304" s="26"/>
      <c r="M304" s="26"/>
      <c r="N304" s="26"/>
      <c r="O304" s="155">
        <v>44434</v>
      </c>
      <c r="P304" s="92"/>
      <c r="Q304" s="35">
        <v>2614</v>
      </c>
      <c r="R304" s="26"/>
      <c r="S304" s="26"/>
      <c r="T304" s="93">
        <v>12154</v>
      </c>
      <c r="U304" s="35"/>
      <c r="V304" s="35"/>
      <c r="W304" s="35"/>
      <c r="X304" s="80">
        <f aca="true" t="shared" si="6" ref="X304:X365">T304-U304</f>
        <v>12154</v>
      </c>
    </row>
    <row r="305" spans="1:24" ht="15">
      <c r="A305" s="134" t="s">
        <v>381</v>
      </c>
      <c r="B305" s="134" t="s">
        <v>83</v>
      </c>
      <c r="C305" s="35"/>
      <c r="D305" s="35">
        <v>3263</v>
      </c>
      <c r="E305" s="35" t="s">
        <v>245</v>
      </c>
      <c r="F305" s="35" t="s">
        <v>246</v>
      </c>
      <c r="G305" s="35"/>
      <c r="H305" s="18" t="s">
        <v>45</v>
      </c>
      <c r="I305" s="18" t="s">
        <v>45</v>
      </c>
      <c r="J305" s="92"/>
      <c r="K305" s="92"/>
      <c r="L305" s="92"/>
      <c r="M305" s="92"/>
      <c r="N305" s="92"/>
      <c r="O305" s="155">
        <v>44434</v>
      </c>
      <c r="P305" s="92"/>
      <c r="Q305" s="35">
        <v>2614</v>
      </c>
      <c r="R305" s="92"/>
      <c r="S305" s="92"/>
      <c r="T305" s="93">
        <v>12154</v>
      </c>
      <c r="U305" s="35"/>
      <c r="V305" s="35"/>
      <c r="W305" s="35"/>
      <c r="X305" s="80">
        <f t="shared" si="6"/>
        <v>12154</v>
      </c>
    </row>
    <row r="306" spans="1:24" ht="15">
      <c r="A306" s="134" t="s">
        <v>248</v>
      </c>
      <c r="B306" s="134" t="s">
        <v>83</v>
      </c>
      <c r="C306" s="35"/>
      <c r="D306" s="35">
        <v>3264</v>
      </c>
      <c r="E306" s="35" t="s">
        <v>245</v>
      </c>
      <c r="F306" s="35" t="s">
        <v>246</v>
      </c>
      <c r="G306" s="35"/>
      <c r="H306" s="18" t="s">
        <v>45</v>
      </c>
      <c r="I306" s="18" t="s">
        <v>45</v>
      </c>
      <c r="J306" s="92"/>
      <c r="K306" s="92"/>
      <c r="L306" s="92"/>
      <c r="M306" s="92"/>
      <c r="N306" s="92"/>
      <c r="O306" s="155">
        <v>44434</v>
      </c>
      <c r="P306" s="92"/>
      <c r="Q306" s="35">
        <v>2614</v>
      </c>
      <c r="R306" s="92"/>
      <c r="S306" s="92"/>
      <c r="T306" s="93">
        <v>12154</v>
      </c>
      <c r="U306" s="35"/>
      <c r="V306" s="35"/>
      <c r="W306" s="35"/>
      <c r="X306" s="80">
        <f t="shared" si="6"/>
        <v>12154</v>
      </c>
    </row>
    <row r="307" spans="1:24" ht="15">
      <c r="A307" s="134" t="s">
        <v>248</v>
      </c>
      <c r="B307" s="134" t="s">
        <v>83</v>
      </c>
      <c r="C307" s="35"/>
      <c r="D307" s="35">
        <v>3265</v>
      </c>
      <c r="E307" s="35" t="s">
        <v>245</v>
      </c>
      <c r="F307" s="35" t="s">
        <v>246</v>
      </c>
      <c r="G307" s="35"/>
      <c r="H307" s="18" t="s">
        <v>45</v>
      </c>
      <c r="I307" s="18" t="s">
        <v>45</v>
      </c>
      <c r="J307" s="92"/>
      <c r="K307" s="92"/>
      <c r="L307" s="92"/>
      <c r="M307" s="92"/>
      <c r="N307" s="92"/>
      <c r="O307" s="155">
        <v>44434</v>
      </c>
      <c r="P307" s="92"/>
      <c r="Q307" s="35">
        <v>2614</v>
      </c>
      <c r="R307" s="92"/>
      <c r="S307" s="92"/>
      <c r="T307" s="93">
        <v>12154</v>
      </c>
      <c r="U307" s="35"/>
      <c r="V307" s="35"/>
      <c r="W307" s="35"/>
      <c r="X307" s="80">
        <f t="shared" si="6"/>
        <v>12154</v>
      </c>
    </row>
    <row r="308" spans="1:24" ht="15">
      <c r="A308" s="134" t="s">
        <v>248</v>
      </c>
      <c r="B308" s="134" t="s">
        <v>83</v>
      </c>
      <c r="C308" s="35"/>
      <c r="D308" s="35">
        <v>3266</v>
      </c>
      <c r="E308" s="35" t="s">
        <v>245</v>
      </c>
      <c r="F308" s="35" t="s">
        <v>246</v>
      </c>
      <c r="G308" s="35"/>
      <c r="H308" s="18" t="s">
        <v>45</v>
      </c>
      <c r="I308" s="18" t="s">
        <v>45</v>
      </c>
      <c r="J308" s="92"/>
      <c r="K308" s="92"/>
      <c r="L308" s="92"/>
      <c r="M308" s="92"/>
      <c r="N308" s="92"/>
      <c r="O308" s="155">
        <v>44434</v>
      </c>
      <c r="P308" s="92"/>
      <c r="Q308" s="35">
        <v>2614</v>
      </c>
      <c r="R308" s="92"/>
      <c r="S308" s="92"/>
      <c r="T308" s="93">
        <v>12154</v>
      </c>
      <c r="U308" s="22"/>
      <c r="V308" s="19"/>
      <c r="W308" s="62"/>
      <c r="X308" s="80">
        <f t="shared" si="6"/>
        <v>12154</v>
      </c>
    </row>
    <row r="309" spans="1:24" ht="15">
      <c r="A309" s="134" t="s">
        <v>248</v>
      </c>
      <c r="B309" s="172" t="s">
        <v>163</v>
      </c>
      <c r="C309" s="35"/>
      <c r="D309" s="35">
        <v>3267</v>
      </c>
      <c r="E309" s="35" t="s">
        <v>208</v>
      </c>
      <c r="F309" s="35" t="s">
        <v>51</v>
      </c>
      <c r="G309" s="35"/>
      <c r="H309" s="18" t="s">
        <v>45</v>
      </c>
      <c r="I309" s="18" t="s">
        <v>45</v>
      </c>
      <c r="J309" s="92"/>
      <c r="K309" s="92"/>
      <c r="L309" s="92"/>
      <c r="M309" s="92"/>
      <c r="N309" s="92"/>
      <c r="O309" s="155">
        <v>44434</v>
      </c>
      <c r="P309" s="92"/>
      <c r="Q309" s="35">
        <v>2614</v>
      </c>
      <c r="R309" s="92"/>
      <c r="S309" s="92"/>
      <c r="T309" s="93">
        <v>11988.8</v>
      </c>
      <c r="U309" s="22"/>
      <c r="V309" s="19"/>
      <c r="W309" s="62"/>
      <c r="X309" s="80">
        <f t="shared" si="6"/>
        <v>11988.8</v>
      </c>
    </row>
    <row r="310" spans="1:24" ht="15">
      <c r="A310" s="134" t="s">
        <v>248</v>
      </c>
      <c r="B310" s="172" t="s">
        <v>163</v>
      </c>
      <c r="C310" s="17"/>
      <c r="D310" s="18">
        <v>3268</v>
      </c>
      <c r="E310" s="35" t="s">
        <v>208</v>
      </c>
      <c r="F310" s="35" t="s">
        <v>51</v>
      </c>
      <c r="G310" s="19"/>
      <c r="H310" s="18" t="s">
        <v>45</v>
      </c>
      <c r="I310" s="18" t="s">
        <v>45</v>
      </c>
      <c r="J310" s="19"/>
      <c r="K310" s="19"/>
      <c r="L310" s="19"/>
      <c r="M310" s="19"/>
      <c r="N310" s="19"/>
      <c r="O310" s="155">
        <v>44434</v>
      </c>
      <c r="P310" s="92"/>
      <c r="Q310" s="35">
        <v>2614</v>
      </c>
      <c r="R310" s="19"/>
      <c r="S310" s="19"/>
      <c r="T310" s="93">
        <v>11988.8</v>
      </c>
      <c r="U310" s="22"/>
      <c r="V310" s="19"/>
      <c r="W310" s="62"/>
      <c r="X310" s="80">
        <f t="shared" si="6"/>
        <v>11988.8</v>
      </c>
    </row>
    <row r="311" spans="1:24" ht="15">
      <c r="A311" s="134" t="s">
        <v>248</v>
      </c>
      <c r="B311" s="172" t="s">
        <v>163</v>
      </c>
      <c r="C311" s="17"/>
      <c r="D311" s="18">
        <v>3269</v>
      </c>
      <c r="E311" s="35" t="s">
        <v>208</v>
      </c>
      <c r="F311" s="35" t="s">
        <v>51</v>
      </c>
      <c r="G311" s="19"/>
      <c r="H311" s="18" t="s">
        <v>45</v>
      </c>
      <c r="I311" s="18" t="s">
        <v>45</v>
      </c>
      <c r="J311" s="19"/>
      <c r="K311" s="19"/>
      <c r="L311" s="19"/>
      <c r="M311" s="19"/>
      <c r="N311" s="19"/>
      <c r="O311" s="155">
        <v>44434</v>
      </c>
      <c r="P311" s="92"/>
      <c r="Q311" s="35">
        <v>2614</v>
      </c>
      <c r="R311" s="19"/>
      <c r="S311" s="19"/>
      <c r="T311" s="93">
        <v>11988.8</v>
      </c>
      <c r="U311" s="31"/>
      <c r="V311" s="19"/>
      <c r="W311" s="62"/>
      <c r="X311" s="80">
        <f t="shared" si="6"/>
        <v>11988.8</v>
      </c>
    </row>
    <row r="312" spans="1:24" ht="15">
      <c r="A312" s="134" t="s">
        <v>157</v>
      </c>
      <c r="B312" s="172" t="s">
        <v>247</v>
      </c>
      <c r="C312" s="17"/>
      <c r="D312" s="18">
        <v>3270</v>
      </c>
      <c r="E312" s="35" t="s">
        <v>160</v>
      </c>
      <c r="F312" s="35" t="s">
        <v>52</v>
      </c>
      <c r="G312" s="19"/>
      <c r="H312" s="18" t="s">
        <v>45</v>
      </c>
      <c r="I312" s="18" t="s">
        <v>45</v>
      </c>
      <c r="J312" s="19"/>
      <c r="K312" s="19"/>
      <c r="L312" s="19"/>
      <c r="M312" s="19"/>
      <c r="N312" s="19"/>
      <c r="O312" s="155">
        <v>44434</v>
      </c>
      <c r="P312" s="92"/>
      <c r="Q312" s="35">
        <v>2614</v>
      </c>
      <c r="R312" s="19"/>
      <c r="S312" s="19"/>
      <c r="T312" s="93">
        <v>9770.4</v>
      </c>
      <c r="U312" s="31"/>
      <c r="V312" s="19"/>
      <c r="W312" s="62"/>
      <c r="X312" s="80">
        <f t="shared" si="6"/>
        <v>9770.4</v>
      </c>
    </row>
    <row r="313" spans="1:24" ht="15">
      <c r="A313" s="255" t="s">
        <v>256</v>
      </c>
      <c r="B313" s="255" t="s">
        <v>83</v>
      </c>
      <c r="C313" s="257"/>
      <c r="D313" s="258">
        <v>3308</v>
      </c>
      <c r="E313" s="118" t="s">
        <v>245</v>
      </c>
      <c r="F313" s="118" t="s">
        <v>52</v>
      </c>
      <c r="G313" s="118"/>
      <c r="H313" s="254" t="s">
        <v>45</v>
      </c>
      <c r="I313" s="254" t="s">
        <v>45</v>
      </c>
      <c r="J313" s="216"/>
      <c r="K313" s="216"/>
      <c r="L313" s="216"/>
      <c r="M313" s="216"/>
      <c r="N313" s="216"/>
      <c r="O313" s="217">
        <v>44452</v>
      </c>
      <c r="P313" s="216"/>
      <c r="Q313" s="118">
        <v>2614</v>
      </c>
      <c r="R313" s="216"/>
      <c r="S313" s="216"/>
      <c r="T313" s="218">
        <v>13570</v>
      </c>
      <c r="U313" s="31"/>
      <c r="V313" s="19"/>
      <c r="W313" s="62"/>
      <c r="X313" s="80">
        <f t="shared" si="6"/>
        <v>13570</v>
      </c>
    </row>
    <row r="314" spans="1:24" ht="15">
      <c r="A314" s="134" t="s">
        <v>256</v>
      </c>
      <c r="B314" s="134" t="s">
        <v>296</v>
      </c>
      <c r="C314" s="24"/>
      <c r="D314" s="25">
        <v>3348</v>
      </c>
      <c r="E314" s="35" t="s">
        <v>297</v>
      </c>
      <c r="F314" s="35" t="s">
        <v>51</v>
      </c>
      <c r="G314" s="35"/>
      <c r="H314" s="18" t="s">
        <v>45</v>
      </c>
      <c r="I314" s="18" t="s">
        <v>45</v>
      </c>
      <c r="J314" s="92"/>
      <c r="K314" s="92"/>
      <c r="L314" s="92"/>
      <c r="M314" s="92"/>
      <c r="N314" s="92"/>
      <c r="O314" s="155">
        <v>44467</v>
      </c>
      <c r="P314" s="92"/>
      <c r="Q314" s="35">
        <v>2614</v>
      </c>
      <c r="R314" s="92"/>
      <c r="S314" s="92"/>
      <c r="T314" s="93">
        <v>48138.34</v>
      </c>
      <c r="U314" s="31"/>
      <c r="V314" s="19"/>
      <c r="W314" s="62"/>
      <c r="X314" s="80">
        <f t="shared" si="6"/>
        <v>48138.34</v>
      </c>
    </row>
    <row r="315" spans="1:24" ht="15">
      <c r="A315" s="134" t="s">
        <v>256</v>
      </c>
      <c r="B315" s="35" t="s">
        <v>298</v>
      </c>
      <c r="C315" s="24"/>
      <c r="D315" s="25">
        <v>3349</v>
      </c>
      <c r="E315" s="35" t="s">
        <v>301</v>
      </c>
      <c r="F315" s="35" t="s">
        <v>153</v>
      </c>
      <c r="G315" s="35"/>
      <c r="H315" s="18" t="s">
        <v>45</v>
      </c>
      <c r="I315" s="18" t="s">
        <v>45</v>
      </c>
      <c r="J315" s="92"/>
      <c r="K315" s="92"/>
      <c r="L315" s="92"/>
      <c r="M315" s="92"/>
      <c r="N315" s="92"/>
      <c r="O315" s="155">
        <v>44467</v>
      </c>
      <c r="P315" s="92"/>
      <c r="Q315" s="35">
        <v>2614</v>
      </c>
      <c r="R315" s="92"/>
      <c r="S315" s="92"/>
      <c r="T315" s="93">
        <v>56464.17</v>
      </c>
      <c r="U315" s="31"/>
      <c r="V315" s="19"/>
      <c r="W315" s="62"/>
      <c r="X315" s="80">
        <f t="shared" si="6"/>
        <v>56464.17</v>
      </c>
    </row>
    <row r="316" spans="1:24" ht="15">
      <c r="A316" s="134" t="s">
        <v>256</v>
      </c>
      <c r="B316" s="35" t="s">
        <v>298</v>
      </c>
      <c r="C316" s="24"/>
      <c r="D316" s="25">
        <v>3350</v>
      </c>
      <c r="E316" s="35" t="s">
        <v>301</v>
      </c>
      <c r="F316" s="35" t="s">
        <v>153</v>
      </c>
      <c r="G316" s="35"/>
      <c r="H316" s="18" t="s">
        <v>45</v>
      </c>
      <c r="I316" s="18" t="s">
        <v>45</v>
      </c>
      <c r="J316" s="92"/>
      <c r="K316" s="92"/>
      <c r="L316" s="92"/>
      <c r="M316" s="92"/>
      <c r="N316" s="92"/>
      <c r="O316" s="155">
        <v>44467</v>
      </c>
      <c r="P316" s="92"/>
      <c r="Q316" s="35">
        <v>2614</v>
      </c>
      <c r="R316" s="92"/>
      <c r="S316" s="92"/>
      <c r="T316" s="93">
        <v>56464.17</v>
      </c>
      <c r="U316" s="31"/>
      <c r="V316" s="19"/>
      <c r="W316" s="62"/>
      <c r="X316" s="80">
        <f t="shared" si="6"/>
        <v>56464.17</v>
      </c>
    </row>
    <row r="317" spans="1:24" ht="15">
      <c r="A317" s="134" t="s">
        <v>256</v>
      </c>
      <c r="B317" s="35" t="s">
        <v>299</v>
      </c>
      <c r="C317" s="24"/>
      <c r="D317" s="25">
        <v>3351</v>
      </c>
      <c r="E317" s="35" t="s">
        <v>301</v>
      </c>
      <c r="F317" s="35" t="s">
        <v>153</v>
      </c>
      <c r="G317" s="35"/>
      <c r="H317" s="18" t="s">
        <v>45</v>
      </c>
      <c r="I317" s="18" t="s">
        <v>45</v>
      </c>
      <c r="J317" s="92"/>
      <c r="K317" s="92"/>
      <c r="L317" s="92"/>
      <c r="M317" s="92"/>
      <c r="N317" s="92"/>
      <c r="O317" s="155">
        <v>44467</v>
      </c>
      <c r="P317" s="92"/>
      <c r="Q317" s="35">
        <v>2614</v>
      </c>
      <c r="R317" s="92"/>
      <c r="S317" s="92"/>
      <c r="T317" s="93">
        <v>62655.49</v>
      </c>
      <c r="U317" s="31"/>
      <c r="V317" s="19"/>
      <c r="W317" s="62"/>
      <c r="X317" s="80">
        <f t="shared" si="6"/>
        <v>62655.49</v>
      </c>
    </row>
    <row r="318" spans="1:24" ht="15">
      <c r="A318" s="134" t="s">
        <v>256</v>
      </c>
      <c r="B318" s="35" t="s">
        <v>299</v>
      </c>
      <c r="C318" s="24"/>
      <c r="D318" s="25">
        <v>3352</v>
      </c>
      <c r="E318" s="35" t="s">
        <v>301</v>
      </c>
      <c r="F318" s="35" t="s">
        <v>153</v>
      </c>
      <c r="G318" s="35"/>
      <c r="H318" s="18" t="s">
        <v>45</v>
      </c>
      <c r="I318" s="18" t="s">
        <v>45</v>
      </c>
      <c r="J318" s="92"/>
      <c r="K318" s="92"/>
      <c r="L318" s="92"/>
      <c r="M318" s="92"/>
      <c r="N318" s="92"/>
      <c r="O318" s="155">
        <v>44467</v>
      </c>
      <c r="P318" s="92"/>
      <c r="Q318" s="35">
        <v>2614</v>
      </c>
      <c r="R318" s="92"/>
      <c r="S318" s="92"/>
      <c r="T318" s="93">
        <v>62655.49</v>
      </c>
      <c r="U318" s="31"/>
      <c r="V318" s="19"/>
      <c r="W318" s="62"/>
      <c r="X318" s="80">
        <f t="shared" si="6"/>
        <v>62655.49</v>
      </c>
    </row>
    <row r="319" spans="1:24" ht="15">
      <c r="A319" s="134" t="s">
        <v>256</v>
      </c>
      <c r="B319" s="35" t="s">
        <v>300</v>
      </c>
      <c r="C319" s="24"/>
      <c r="D319" s="25">
        <v>3353</v>
      </c>
      <c r="E319" s="35" t="s">
        <v>301</v>
      </c>
      <c r="F319" s="35" t="s">
        <v>153</v>
      </c>
      <c r="G319" s="35"/>
      <c r="H319" s="18" t="s">
        <v>45</v>
      </c>
      <c r="I319" s="18" t="s">
        <v>45</v>
      </c>
      <c r="J319" s="92"/>
      <c r="K319" s="92"/>
      <c r="L319" s="92"/>
      <c r="M319" s="92"/>
      <c r="N319" s="92"/>
      <c r="O319" s="155">
        <v>44467</v>
      </c>
      <c r="P319" s="92"/>
      <c r="Q319" s="35">
        <v>2614</v>
      </c>
      <c r="R319" s="92"/>
      <c r="S319" s="92"/>
      <c r="T319" s="93">
        <v>78453.06</v>
      </c>
      <c r="U319" s="31"/>
      <c r="V319" s="19"/>
      <c r="W319" s="62"/>
      <c r="X319" s="80">
        <f t="shared" si="6"/>
        <v>78453.06</v>
      </c>
    </row>
    <row r="320" spans="1:24" ht="15">
      <c r="A320" s="134" t="s">
        <v>256</v>
      </c>
      <c r="B320" s="35" t="s">
        <v>300</v>
      </c>
      <c r="C320" s="24"/>
      <c r="D320" s="25">
        <v>3354</v>
      </c>
      <c r="E320" s="35" t="s">
        <v>301</v>
      </c>
      <c r="F320" s="35" t="s">
        <v>153</v>
      </c>
      <c r="G320" s="35"/>
      <c r="H320" s="18" t="s">
        <v>45</v>
      </c>
      <c r="I320" s="18" t="s">
        <v>45</v>
      </c>
      <c r="J320" s="92"/>
      <c r="K320" s="92"/>
      <c r="L320" s="92"/>
      <c r="M320" s="92"/>
      <c r="N320" s="92"/>
      <c r="O320" s="155">
        <v>44467</v>
      </c>
      <c r="P320" s="92"/>
      <c r="Q320" s="35">
        <v>2614</v>
      </c>
      <c r="R320" s="92"/>
      <c r="S320" s="92"/>
      <c r="T320" s="93">
        <v>78453.06</v>
      </c>
      <c r="U320" s="31"/>
      <c r="V320" s="19"/>
      <c r="W320" s="62"/>
      <c r="X320" s="80">
        <f t="shared" si="6"/>
        <v>78453.06</v>
      </c>
    </row>
    <row r="321" spans="1:24" ht="15">
      <c r="A321" s="134" t="s">
        <v>180</v>
      </c>
      <c r="B321" s="35" t="s">
        <v>296</v>
      </c>
      <c r="C321" s="24"/>
      <c r="D321" s="25">
        <v>3414</v>
      </c>
      <c r="E321" s="35" t="s">
        <v>160</v>
      </c>
      <c r="F321" s="35" t="s">
        <v>52</v>
      </c>
      <c r="G321" s="35"/>
      <c r="H321" s="18" t="s">
        <v>45</v>
      </c>
      <c r="I321" s="18" t="s">
        <v>45</v>
      </c>
      <c r="J321" s="92"/>
      <c r="K321" s="92"/>
      <c r="L321" s="92"/>
      <c r="M321" s="92"/>
      <c r="N321" s="92"/>
      <c r="O321" s="155">
        <v>44529</v>
      </c>
      <c r="P321" s="92"/>
      <c r="Q321" s="35">
        <v>2614</v>
      </c>
      <c r="R321" s="92"/>
      <c r="S321" s="92"/>
      <c r="T321" s="93">
        <v>21830</v>
      </c>
      <c r="U321" s="31"/>
      <c r="V321" s="19"/>
      <c r="W321" s="62"/>
      <c r="X321" s="80">
        <f t="shared" si="6"/>
        <v>21830</v>
      </c>
    </row>
    <row r="322" spans="1:24" ht="15">
      <c r="A322" s="134" t="s">
        <v>342</v>
      </c>
      <c r="B322" s="35" t="s">
        <v>296</v>
      </c>
      <c r="C322" s="24"/>
      <c r="D322" s="25">
        <v>3415</v>
      </c>
      <c r="E322" s="35" t="s">
        <v>160</v>
      </c>
      <c r="F322" s="35" t="s">
        <v>52</v>
      </c>
      <c r="G322" s="35"/>
      <c r="H322" s="18" t="s">
        <v>45</v>
      </c>
      <c r="I322" s="18" t="s">
        <v>45</v>
      </c>
      <c r="J322" s="92"/>
      <c r="K322" s="92"/>
      <c r="L322" s="92"/>
      <c r="M322" s="92"/>
      <c r="N322" s="92"/>
      <c r="O322" s="155">
        <v>44529</v>
      </c>
      <c r="P322" s="92"/>
      <c r="Q322" s="35">
        <v>2614</v>
      </c>
      <c r="R322" s="92"/>
      <c r="S322" s="92"/>
      <c r="T322" s="93">
        <v>21830</v>
      </c>
      <c r="U322" s="31"/>
      <c r="V322" s="26"/>
      <c r="W322" s="62"/>
      <c r="X322" s="80">
        <f t="shared" si="6"/>
        <v>21830</v>
      </c>
    </row>
    <row r="323" spans="1:24" ht="15">
      <c r="A323" s="134"/>
      <c r="B323" s="172" t="s">
        <v>212</v>
      </c>
      <c r="C323" s="24"/>
      <c r="D323" s="25">
        <v>3189</v>
      </c>
      <c r="E323" s="25" t="s">
        <v>208</v>
      </c>
      <c r="F323" s="25" t="s">
        <v>52</v>
      </c>
      <c r="G323" s="26"/>
      <c r="H323" s="18" t="s">
        <v>45</v>
      </c>
      <c r="I323" s="18" t="s">
        <v>45</v>
      </c>
      <c r="J323" s="26"/>
      <c r="K323" s="26"/>
      <c r="L323" s="26"/>
      <c r="M323" s="26"/>
      <c r="N323" s="26"/>
      <c r="O323" s="161">
        <v>44356</v>
      </c>
      <c r="P323" s="26"/>
      <c r="Q323" s="25">
        <v>2621</v>
      </c>
      <c r="R323" s="26"/>
      <c r="S323" s="26"/>
      <c r="T323" s="153">
        <v>52011.28</v>
      </c>
      <c r="U323" s="31"/>
      <c r="V323" s="26"/>
      <c r="W323" s="62"/>
      <c r="X323" s="80">
        <f t="shared" si="6"/>
        <v>52011.28</v>
      </c>
    </row>
    <row r="324" spans="1:24" ht="15">
      <c r="A324" s="134" t="s">
        <v>261</v>
      </c>
      <c r="B324" s="134" t="s">
        <v>302</v>
      </c>
      <c r="C324" s="24"/>
      <c r="D324" s="25">
        <v>3298</v>
      </c>
      <c r="E324" s="35" t="s">
        <v>304</v>
      </c>
      <c r="F324" s="35" t="s">
        <v>52</v>
      </c>
      <c r="G324" s="35"/>
      <c r="H324" s="18" t="s">
        <v>45</v>
      </c>
      <c r="I324" s="18" t="s">
        <v>45</v>
      </c>
      <c r="J324" s="92"/>
      <c r="K324" s="92"/>
      <c r="L324" s="92"/>
      <c r="M324" s="92"/>
      <c r="N324" s="92"/>
      <c r="O324" s="155">
        <v>44407</v>
      </c>
      <c r="P324" s="26"/>
      <c r="Q324" s="35">
        <v>2621</v>
      </c>
      <c r="R324" s="26"/>
      <c r="S324" s="26"/>
      <c r="T324" s="153">
        <v>31270</v>
      </c>
      <c r="U324" s="31"/>
      <c r="V324" s="26"/>
      <c r="W324" s="62"/>
      <c r="X324" s="80">
        <f t="shared" si="6"/>
        <v>31270</v>
      </c>
    </row>
    <row r="325" spans="1:24" ht="15">
      <c r="A325" s="134" t="s">
        <v>303</v>
      </c>
      <c r="B325" s="134" t="s">
        <v>302</v>
      </c>
      <c r="C325" s="24"/>
      <c r="D325" s="25">
        <v>3299</v>
      </c>
      <c r="E325" s="35" t="s">
        <v>304</v>
      </c>
      <c r="F325" s="35" t="s">
        <v>52</v>
      </c>
      <c r="G325" s="35"/>
      <c r="H325" s="18" t="s">
        <v>45</v>
      </c>
      <c r="I325" s="18" t="s">
        <v>45</v>
      </c>
      <c r="J325" s="92"/>
      <c r="K325" s="92"/>
      <c r="L325" s="92"/>
      <c r="M325" s="92"/>
      <c r="N325" s="92"/>
      <c r="O325" s="155">
        <v>44407</v>
      </c>
      <c r="P325" s="26"/>
      <c r="Q325" s="35">
        <v>2621</v>
      </c>
      <c r="R325" s="26"/>
      <c r="S325" s="26"/>
      <c r="T325" s="153">
        <v>31270</v>
      </c>
      <c r="U325" s="31"/>
      <c r="V325" s="26"/>
      <c r="W325" s="62"/>
      <c r="X325" s="80">
        <f t="shared" si="6"/>
        <v>31270</v>
      </c>
    </row>
    <row r="326" spans="1:24" ht="15">
      <c r="A326" s="134" t="s">
        <v>140</v>
      </c>
      <c r="B326" s="134" t="s">
        <v>302</v>
      </c>
      <c r="C326" s="24"/>
      <c r="D326" s="25">
        <v>3300</v>
      </c>
      <c r="E326" s="35" t="s">
        <v>304</v>
      </c>
      <c r="F326" s="35" t="s">
        <v>52</v>
      </c>
      <c r="G326" s="35"/>
      <c r="H326" s="18" t="s">
        <v>45</v>
      </c>
      <c r="I326" s="18" t="s">
        <v>45</v>
      </c>
      <c r="J326" s="92"/>
      <c r="K326" s="92"/>
      <c r="L326" s="92"/>
      <c r="M326" s="92"/>
      <c r="N326" s="92"/>
      <c r="O326" s="155">
        <v>44407</v>
      </c>
      <c r="P326" s="26"/>
      <c r="Q326" s="35">
        <v>2621</v>
      </c>
      <c r="R326" s="26"/>
      <c r="S326" s="26"/>
      <c r="T326" s="153">
        <v>31270</v>
      </c>
      <c r="U326" s="31"/>
      <c r="V326" s="26"/>
      <c r="W326" s="62"/>
      <c r="X326" s="80">
        <f t="shared" si="6"/>
        <v>31270</v>
      </c>
    </row>
    <row r="327" spans="1:24" ht="15">
      <c r="A327" s="134" t="s">
        <v>261</v>
      </c>
      <c r="B327" s="134" t="s">
        <v>302</v>
      </c>
      <c r="C327" s="24"/>
      <c r="D327" s="25">
        <v>3301</v>
      </c>
      <c r="E327" s="35" t="s">
        <v>304</v>
      </c>
      <c r="F327" s="35" t="s">
        <v>52</v>
      </c>
      <c r="G327" s="35"/>
      <c r="H327" s="18" t="s">
        <v>45</v>
      </c>
      <c r="I327" s="18" t="s">
        <v>45</v>
      </c>
      <c r="J327" s="92"/>
      <c r="K327" s="92"/>
      <c r="L327" s="92"/>
      <c r="M327" s="92"/>
      <c r="N327" s="92"/>
      <c r="O327" s="155">
        <v>44407</v>
      </c>
      <c r="P327" s="26"/>
      <c r="Q327" s="35">
        <v>2621</v>
      </c>
      <c r="R327" s="26"/>
      <c r="S327" s="26"/>
      <c r="T327" s="153">
        <v>31270</v>
      </c>
      <c r="U327" s="31"/>
      <c r="V327" s="26"/>
      <c r="W327" s="62"/>
      <c r="X327" s="80">
        <f t="shared" si="6"/>
        <v>31270</v>
      </c>
    </row>
    <row r="328" spans="1:24" ht="15">
      <c r="A328" s="134" t="s">
        <v>261</v>
      </c>
      <c r="B328" s="134" t="s">
        <v>302</v>
      </c>
      <c r="C328" s="24"/>
      <c r="D328" s="25">
        <v>3302</v>
      </c>
      <c r="E328" s="35" t="s">
        <v>304</v>
      </c>
      <c r="F328" s="35" t="s">
        <v>52</v>
      </c>
      <c r="G328" s="35"/>
      <c r="H328" s="18" t="s">
        <v>45</v>
      </c>
      <c r="I328" s="18" t="s">
        <v>45</v>
      </c>
      <c r="J328" s="92"/>
      <c r="K328" s="92"/>
      <c r="L328" s="92"/>
      <c r="M328" s="92"/>
      <c r="N328" s="92"/>
      <c r="O328" s="155">
        <v>44407</v>
      </c>
      <c r="P328" s="26"/>
      <c r="Q328" s="35">
        <v>2621</v>
      </c>
      <c r="R328" s="26"/>
      <c r="S328" s="26"/>
      <c r="T328" s="153">
        <v>31270</v>
      </c>
      <c r="U328" s="31"/>
      <c r="V328" s="26"/>
      <c r="W328" s="62"/>
      <c r="X328" s="80">
        <f t="shared" si="6"/>
        <v>31270</v>
      </c>
    </row>
    <row r="329" spans="1:24" ht="15">
      <c r="A329" s="151" t="s">
        <v>320</v>
      </c>
      <c r="B329" s="134" t="s">
        <v>321</v>
      </c>
      <c r="C329" s="35"/>
      <c r="D329" s="25">
        <v>3385</v>
      </c>
      <c r="E329" s="35" t="s">
        <v>322</v>
      </c>
      <c r="F329" s="35" t="s">
        <v>323</v>
      </c>
      <c r="G329" s="35"/>
      <c r="H329" s="18" t="s">
        <v>45</v>
      </c>
      <c r="I329" s="18" t="s">
        <v>45</v>
      </c>
      <c r="J329" s="92"/>
      <c r="K329" s="92"/>
      <c r="L329" s="92"/>
      <c r="M329" s="92"/>
      <c r="N329" s="92"/>
      <c r="O329" s="155">
        <v>44497</v>
      </c>
      <c r="P329" s="92"/>
      <c r="Q329" s="35">
        <v>2621</v>
      </c>
      <c r="R329" s="92"/>
      <c r="S329" s="92"/>
      <c r="T329" s="93">
        <v>27140</v>
      </c>
      <c r="U329" s="31"/>
      <c r="V329" s="26"/>
      <c r="W329" s="62"/>
      <c r="X329" s="80">
        <f t="shared" si="6"/>
        <v>27140</v>
      </c>
    </row>
    <row r="330" spans="1:24" ht="15">
      <c r="A330" s="134" t="s">
        <v>142</v>
      </c>
      <c r="B330" s="16" t="s">
        <v>213</v>
      </c>
      <c r="C330" s="24"/>
      <c r="D330" s="25">
        <v>3203</v>
      </c>
      <c r="E330" s="25" t="s">
        <v>221</v>
      </c>
      <c r="F330" s="25" t="s">
        <v>52</v>
      </c>
      <c r="G330" s="26"/>
      <c r="H330" s="18" t="s">
        <v>45</v>
      </c>
      <c r="I330" s="18" t="s">
        <v>45</v>
      </c>
      <c r="J330" s="26"/>
      <c r="K330" s="26"/>
      <c r="L330" s="26"/>
      <c r="M330" s="26"/>
      <c r="N330" s="26"/>
      <c r="O330" s="161">
        <v>44293</v>
      </c>
      <c r="P330" s="26"/>
      <c r="Q330" s="25">
        <v>2623</v>
      </c>
      <c r="R330" s="26"/>
      <c r="S330" s="26"/>
      <c r="T330" s="153">
        <v>139240</v>
      </c>
      <c r="U330" s="31"/>
      <c r="V330" s="26"/>
      <c r="W330" s="62"/>
      <c r="X330" s="80">
        <f t="shared" si="6"/>
        <v>139240</v>
      </c>
    </row>
    <row r="331" spans="1:24" ht="15">
      <c r="A331" s="134" t="s">
        <v>142</v>
      </c>
      <c r="B331" s="16" t="s">
        <v>214</v>
      </c>
      <c r="C331" s="24"/>
      <c r="D331" s="25">
        <v>3204</v>
      </c>
      <c r="E331" s="25" t="s">
        <v>221</v>
      </c>
      <c r="F331" s="25" t="s">
        <v>52</v>
      </c>
      <c r="G331" s="26"/>
      <c r="H331" s="18" t="s">
        <v>45</v>
      </c>
      <c r="I331" s="18" t="s">
        <v>45</v>
      </c>
      <c r="J331" s="26"/>
      <c r="K331" s="26"/>
      <c r="L331" s="26"/>
      <c r="M331" s="26"/>
      <c r="N331" s="26"/>
      <c r="O331" s="161">
        <v>44293</v>
      </c>
      <c r="P331" s="26"/>
      <c r="Q331" s="25">
        <v>2623</v>
      </c>
      <c r="R331" s="26"/>
      <c r="S331" s="26"/>
      <c r="T331" s="153">
        <v>371700</v>
      </c>
      <c r="U331" s="31"/>
      <c r="V331" s="26"/>
      <c r="W331" s="26"/>
      <c r="X331" s="80">
        <f t="shared" si="6"/>
        <v>371700</v>
      </c>
    </row>
    <row r="332" spans="1:24" ht="15">
      <c r="A332" s="134" t="s">
        <v>142</v>
      </c>
      <c r="B332" s="16" t="s">
        <v>214</v>
      </c>
      <c r="C332" s="24"/>
      <c r="D332" s="25">
        <v>3205</v>
      </c>
      <c r="E332" s="25" t="s">
        <v>221</v>
      </c>
      <c r="F332" s="25" t="s">
        <v>52</v>
      </c>
      <c r="G332" s="26"/>
      <c r="H332" s="18" t="s">
        <v>45</v>
      </c>
      <c r="I332" s="18" t="s">
        <v>45</v>
      </c>
      <c r="J332" s="26"/>
      <c r="K332" s="26"/>
      <c r="L332" s="26"/>
      <c r="M332" s="26"/>
      <c r="N332" s="26"/>
      <c r="O332" s="161">
        <v>44293</v>
      </c>
      <c r="P332" s="26"/>
      <c r="Q332" s="25">
        <v>2623</v>
      </c>
      <c r="R332" s="26"/>
      <c r="S332" s="26"/>
      <c r="T332" s="153">
        <v>371700</v>
      </c>
      <c r="U332" s="31"/>
      <c r="V332" s="19"/>
      <c r="W332" s="19"/>
      <c r="X332" s="80">
        <f t="shared" si="6"/>
        <v>371700</v>
      </c>
    </row>
    <row r="333" spans="1:24" ht="15">
      <c r="A333" s="134" t="s">
        <v>188</v>
      </c>
      <c r="B333" s="16" t="s">
        <v>227</v>
      </c>
      <c r="C333" s="24"/>
      <c r="D333" s="25">
        <v>3201</v>
      </c>
      <c r="E333" s="25" t="s">
        <v>222</v>
      </c>
      <c r="F333" s="25" t="s">
        <v>52</v>
      </c>
      <c r="G333" s="26"/>
      <c r="H333" s="18" t="s">
        <v>45</v>
      </c>
      <c r="I333" s="18" t="s">
        <v>45</v>
      </c>
      <c r="J333" s="26"/>
      <c r="K333" s="26"/>
      <c r="L333" s="26"/>
      <c r="M333" s="26"/>
      <c r="N333" s="26"/>
      <c r="O333" s="161">
        <v>44340</v>
      </c>
      <c r="P333" s="26"/>
      <c r="Q333" s="25">
        <v>2623</v>
      </c>
      <c r="R333" s="26"/>
      <c r="S333" s="26"/>
      <c r="T333" s="153">
        <v>6490</v>
      </c>
      <c r="U333" s="31"/>
      <c r="V333" s="19"/>
      <c r="W333" s="19"/>
      <c r="X333" s="80">
        <f t="shared" si="6"/>
        <v>6490</v>
      </c>
    </row>
    <row r="334" spans="1:24" ht="15">
      <c r="A334" s="134" t="s">
        <v>188</v>
      </c>
      <c r="B334" s="16" t="s">
        <v>227</v>
      </c>
      <c r="C334" s="24"/>
      <c r="D334" s="25">
        <v>3202</v>
      </c>
      <c r="E334" s="25" t="s">
        <v>222</v>
      </c>
      <c r="F334" s="25" t="s">
        <v>52</v>
      </c>
      <c r="G334" s="26"/>
      <c r="H334" s="18" t="s">
        <v>45</v>
      </c>
      <c r="I334" s="18" t="s">
        <v>45</v>
      </c>
      <c r="J334" s="26"/>
      <c r="K334" s="26"/>
      <c r="L334" s="26"/>
      <c r="M334" s="26"/>
      <c r="N334" s="26"/>
      <c r="O334" s="161">
        <v>44340</v>
      </c>
      <c r="P334" s="26"/>
      <c r="Q334" s="25">
        <v>2623</v>
      </c>
      <c r="R334" s="26"/>
      <c r="S334" s="26"/>
      <c r="T334" s="153">
        <v>6490</v>
      </c>
      <c r="U334" s="31"/>
      <c r="V334" s="19"/>
      <c r="W334" s="19"/>
      <c r="X334" s="80">
        <f t="shared" si="6"/>
        <v>6490</v>
      </c>
    </row>
    <row r="335" spans="1:24" ht="15">
      <c r="A335" s="134" t="s">
        <v>188</v>
      </c>
      <c r="B335" s="16" t="s">
        <v>227</v>
      </c>
      <c r="C335" s="24"/>
      <c r="D335" s="25">
        <v>3211</v>
      </c>
      <c r="E335" s="25" t="s">
        <v>222</v>
      </c>
      <c r="F335" s="25" t="s">
        <v>52</v>
      </c>
      <c r="G335" s="26"/>
      <c r="H335" s="18" t="s">
        <v>45</v>
      </c>
      <c r="I335" s="18" t="s">
        <v>45</v>
      </c>
      <c r="J335" s="26"/>
      <c r="K335" s="26"/>
      <c r="L335" s="26"/>
      <c r="M335" s="26"/>
      <c r="N335" s="26"/>
      <c r="O335" s="161">
        <v>44340</v>
      </c>
      <c r="P335" s="26"/>
      <c r="Q335" s="25">
        <v>2623</v>
      </c>
      <c r="R335" s="26"/>
      <c r="S335" s="26"/>
      <c r="T335" s="153">
        <v>6490</v>
      </c>
      <c r="U335" s="31"/>
      <c r="V335" s="19"/>
      <c r="W335" s="19"/>
      <c r="X335" s="80">
        <f t="shared" si="6"/>
        <v>6490</v>
      </c>
    </row>
    <row r="336" spans="1:24" ht="15">
      <c r="A336" s="151" t="s">
        <v>324</v>
      </c>
      <c r="B336" s="134" t="s">
        <v>325</v>
      </c>
      <c r="C336" s="35"/>
      <c r="D336" s="35">
        <v>3374</v>
      </c>
      <c r="E336" s="35" t="s">
        <v>326</v>
      </c>
      <c r="F336" s="35" t="s">
        <v>319</v>
      </c>
      <c r="G336" s="35"/>
      <c r="H336" s="18" t="s">
        <v>45</v>
      </c>
      <c r="I336" s="18" t="s">
        <v>45</v>
      </c>
      <c r="J336" s="92"/>
      <c r="K336" s="92"/>
      <c r="L336" s="92"/>
      <c r="M336" s="92"/>
      <c r="N336" s="92"/>
      <c r="O336" s="155">
        <v>44524</v>
      </c>
      <c r="P336" s="92"/>
      <c r="Q336" s="35">
        <v>2641</v>
      </c>
      <c r="R336" s="92"/>
      <c r="S336" s="92"/>
      <c r="T336" s="93">
        <v>3682574.99</v>
      </c>
      <c r="U336" s="31"/>
      <c r="V336" s="19"/>
      <c r="W336" s="19"/>
      <c r="X336" s="80">
        <f t="shared" si="6"/>
        <v>3682574.99</v>
      </c>
    </row>
    <row r="337" spans="1:24" ht="15">
      <c r="A337" s="151" t="s">
        <v>165</v>
      </c>
      <c r="B337" s="134" t="s">
        <v>325</v>
      </c>
      <c r="C337" s="35"/>
      <c r="D337" s="35">
        <v>3375</v>
      </c>
      <c r="E337" s="35" t="s">
        <v>326</v>
      </c>
      <c r="F337" s="35" t="s">
        <v>319</v>
      </c>
      <c r="G337" s="35"/>
      <c r="H337" s="18" t="s">
        <v>45</v>
      </c>
      <c r="I337" s="18" t="s">
        <v>45</v>
      </c>
      <c r="J337" s="92"/>
      <c r="K337" s="92"/>
      <c r="L337" s="92"/>
      <c r="M337" s="92"/>
      <c r="N337" s="92"/>
      <c r="O337" s="155">
        <v>44524</v>
      </c>
      <c r="P337" s="92"/>
      <c r="Q337" s="35">
        <v>2641</v>
      </c>
      <c r="R337" s="92"/>
      <c r="S337" s="92"/>
      <c r="T337" s="93">
        <v>3682574.99</v>
      </c>
      <c r="U337" s="31"/>
      <c r="V337" s="19"/>
      <c r="W337" s="19"/>
      <c r="X337" s="80">
        <f t="shared" si="6"/>
        <v>3682574.99</v>
      </c>
    </row>
    <row r="338" spans="1:24" ht="15">
      <c r="A338" s="134" t="s">
        <v>188</v>
      </c>
      <c r="B338" s="45" t="s">
        <v>189</v>
      </c>
      <c r="C338" s="35"/>
      <c r="D338" s="35">
        <v>3146</v>
      </c>
      <c r="E338" s="35" t="s">
        <v>190</v>
      </c>
      <c r="F338" s="35" t="s">
        <v>52</v>
      </c>
      <c r="G338" s="35"/>
      <c r="H338" s="18" t="s">
        <v>45</v>
      </c>
      <c r="I338" s="18" t="s">
        <v>45</v>
      </c>
      <c r="J338" s="92"/>
      <c r="K338" s="92"/>
      <c r="L338" s="92"/>
      <c r="M338" s="92"/>
      <c r="N338" s="92"/>
      <c r="O338" s="155">
        <v>44340</v>
      </c>
      <c r="P338" s="92"/>
      <c r="Q338" s="35">
        <v>2652</v>
      </c>
      <c r="R338" s="92"/>
      <c r="S338" s="92"/>
      <c r="T338" s="93">
        <v>28910</v>
      </c>
      <c r="U338" s="42"/>
      <c r="V338" s="43"/>
      <c r="W338" s="43"/>
      <c r="X338" s="80">
        <f t="shared" si="6"/>
        <v>28910</v>
      </c>
    </row>
    <row r="339" spans="1:24" ht="15">
      <c r="A339" s="151" t="s">
        <v>117</v>
      </c>
      <c r="B339" s="172" t="s">
        <v>189</v>
      </c>
      <c r="C339" s="24"/>
      <c r="D339" s="25">
        <v>3089</v>
      </c>
      <c r="E339" s="25" t="s">
        <v>190</v>
      </c>
      <c r="F339" s="18" t="s">
        <v>52</v>
      </c>
      <c r="G339" s="26"/>
      <c r="H339" s="18" t="s">
        <v>45</v>
      </c>
      <c r="I339" s="18" t="s">
        <v>45</v>
      </c>
      <c r="J339" s="26"/>
      <c r="K339" s="26"/>
      <c r="L339" s="26"/>
      <c r="M339" s="26"/>
      <c r="N339" s="26"/>
      <c r="O339" s="155">
        <v>44308</v>
      </c>
      <c r="P339" s="26"/>
      <c r="Q339" s="35">
        <v>2652</v>
      </c>
      <c r="R339" s="26"/>
      <c r="S339" s="26"/>
      <c r="T339" s="153">
        <v>29264</v>
      </c>
      <c r="U339" s="42"/>
      <c r="V339" s="43"/>
      <c r="W339" s="43"/>
      <c r="X339" s="80">
        <f t="shared" si="6"/>
        <v>29264</v>
      </c>
    </row>
    <row r="340" spans="1:24" ht="15">
      <c r="A340" s="286" t="s">
        <v>250</v>
      </c>
      <c r="B340" s="260" t="s">
        <v>249</v>
      </c>
      <c r="C340" s="257"/>
      <c r="D340" s="254">
        <v>3147</v>
      </c>
      <c r="E340" s="118" t="s">
        <v>251</v>
      </c>
      <c r="F340" s="256" t="s">
        <v>252</v>
      </c>
      <c r="G340" s="261"/>
      <c r="H340" s="254" t="s">
        <v>45</v>
      </c>
      <c r="I340" s="254" t="s">
        <v>45</v>
      </c>
      <c r="J340" s="261"/>
      <c r="K340" s="261"/>
      <c r="L340" s="261"/>
      <c r="M340" s="261"/>
      <c r="N340" s="261"/>
      <c r="O340" s="217">
        <v>44377</v>
      </c>
      <c r="P340" s="261"/>
      <c r="Q340" s="256">
        <v>2654</v>
      </c>
      <c r="R340" s="261"/>
      <c r="S340" s="261"/>
      <c r="T340" s="262">
        <v>48542.72</v>
      </c>
      <c r="U340" s="42"/>
      <c r="V340" s="43"/>
      <c r="W340" s="43"/>
      <c r="X340" s="80">
        <f t="shared" si="6"/>
        <v>48542.72</v>
      </c>
    </row>
    <row r="341" spans="1:24" ht="15">
      <c r="A341" s="255" t="s">
        <v>180</v>
      </c>
      <c r="B341" s="255" t="s">
        <v>152</v>
      </c>
      <c r="C341" s="257"/>
      <c r="D341" s="258">
        <v>3307</v>
      </c>
      <c r="E341" s="118" t="s">
        <v>305</v>
      </c>
      <c r="F341" s="118" t="s">
        <v>153</v>
      </c>
      <c r="G341" s="118"/>
      <c r="H341" s="254" t="s">
        <v>45</v>
      </c>
      <c r="I341" s="254" t="s">
        <v>45</v>
      </c>
      <c r="J341" s="216"/>
      <c r="K341" s="216"/>
      <c r="L341" s="216"/>
      <c r="M341" s="216"/>
      <c r="N341" s="216"/>
      <c r="O341" s="217">
        <v>44454</v>
      </c>
      <c r="P341" s="261"/>
      <c r="Q341" s="118">
        <v>2654</v>
      </c>
      <c r="R341" s="261"/>
      <c r="S341" s="261"/>
      <c r="T341" s="251">
        <v>65490</v>
      </c>
      <c r="U341" s="42"/>
      <c r="V341" s="43"/>
      <c r="W341" s="43"/>
      <c r="X341" s="80">
        <f t="shared" si="6"/>
        <v>65490</v>
      </c>
    </row>
    <row r="342" spans="1:24" ht="15">
      <c r="A342" s="255" t="s">
        <v>235</v>
      </c>
      <c r="B342" s="260" t="s">
        <v>108</v>
      </c>
      <c r="C342" s="257"/>
      <c r="D342" s="258">
        <v>3148</v>
      </c>
      <c r="E342" s="118" t="s">
        <v>253</v>
      </c>
      <c r="F342" s="256" t="s">
        <v>52</v>
      </c>
      <c r="G342" s="261"/>
      <c r="H342" s="254" t="s">
        <v>45</v>
      </c>
      <c r="I342" s="254" t="s">
        <v>45</v>
      </c>
      <c r="J342" s="261"/>
      <c r="K342" s="261"/>
      <c r="L342" s="261"/>
      <c r="M342" s="261"/>
      <c r="N342" s="261"/>
      <c r="O342" s="217">
        <v>44406</v>
      </c>
      <c r="P342" s="261"/>
      <c r="Q342" s="256">
        <v>2655</v>
      </c>
      <c r="R342" s="261"/>
      <c r="S342" s="261"/>
      <c r="T342" s="262">
        <v>9350.32</v>
      </c>
      <c r="U342" s="42"/>
      <c r="V342" s="43"/>
      <c r="W342" s="43"/>
      <c r="X342" s="80">
        <f t="shared" si="6"/>
        <v>9350.32</v>
      </c>
    </row>
    <row r="343" spans="1:24" ht="15">
      <c r="A343" s="134" t="s">
        <v>235</v>
      </c>
      <c r="B343" s="172" t="s">
        <v>108</v>
      </c>
      <c r="C343" s="24"/>
      <c r="D343" s="25">
        <v>3149</v>
      </c>
      <c r="E343" s="35" t="s">
        <v>253</v>
      </c>
      <c r="F343" s="38" t="s">
        <v>52</v>
      </c>
      <c r="G343" s="26"/>
      <c r="H343" s="18" t="s">
        <v>45</v>
      </c>
      <c r="I343" s="18" t="s">
        <v>45</v>
      </c>
      <c r="J343" s="26"/>
      <c r="K343" s="26"/>
      <c r="L343" s="26"/>
      <c r="M343" s="26"/>
      <c r="N343" s="26"/>
      <c r="O343" s="155">
        <v>44406</v>
      </c>
      <c r="P343" s="26"/>
      <c r="Q343" s="38">
        <v>2655</v>
      </c>
      <c r="R343" s="26"/>
      <c r="S343" s="26"/>
      <c r="T343" s="152">
        <v>9350.32</v>
      </c>
      <c r="U343" s="42"/>
      <c r="V343" s="43"/>
      <c r="W343" s="43"/>
      <c r="X343" s="80">
        <f t="shared" si="6"/>
        <v>9350.32</v>
      </c>
    </row>
    <row r="344" spans="1:24" ht="15">
      <c r="A344" s="134" t="s">
        <v>235</v>
      </c>
      <c r="B344" s="172" t="s">
        <v>108</v>
      </c>
      <c r="C344" s="24"/>
      <c r="D344" s="25">
        <v>3150</v>
      </c>
      <c r="E344" s="35" t="s">
        <v>253</v>
      </c>
      <c r="F344" s="38" t="s">
        <v>52</v>
      </c>
      <c r="G344" s="26"/>
      <c r="H344" s="18" t="s">
        <v>45</v>
      </c>
      <c r="I344" s="18" t="s">
        <v>45</v>
      </c>
      <c r="J344" s="26"/>
      <c r="K344" s="26"/>
      <c r="L344" s="26"/>
      <c r="M344" s="26"/>
      <c r="N344" s="26"/>
      <c r="O344" s="155">
        <v>44406</v>
      </c>
      <c r="P344" s="26"/>
      <c r="Q344" s="38">
        <v>2655</v>
      </c>
      <c r="R344" s="26"/>
      <c r="S344" s="26"/>
      <c r="T344" s="152">
        <v>9350.32</v>
      </c>
      <c r="U344" s="42"/>
      <c r="V344" s="43"/>
      <c r="W344" s="43"/>
      <c r="X344" s="80">
        <f t="shared" si="6"/>
        <v>9350.32</v>
      </c>
    </row>
    <row r="345" spans="1:24" ht="15">
      <c r="A345" s="134" t="s">
        <v>235</v>
      </c>
      <c r="B345" s="172" t="s">
        <v>108</v>
      </c>
      <c r="C345" s="24"/>
      <c r="D345" s="25">
        <v>3151</v>
      </c>
      <c r="E345" s="35" t="s">
        <v>253</v>
      </c>
      <c r="F345" s="38" t="s">
        <v>52</v>
      </c>
      <c r="G345" s="26"/>
      <c r="H345" s="18" t="s">
        <v>45</v>
      </c>
      <c r="I345" s="18" t="s">
        <v>45</v>
      </c>
      <c r="J345" s="26"/>
      <c r="K345" s="26"/>
      <c r="L345" s="26"/>
      <c r="M345" s="26"/>
      <c r="N345" s="26"/>
      <c r="O345" s="155">
        <v>44406</v>
      </c>
      <c r="P345" s="26"/>
      <c r="Q345" s="38">
        <v>2655</v>
      </c>
      <c r="R345" s="26"/>
      <c r="S345" s="26"/>
      <c r="T345" s="152">
        <v>9350.32</v>
      </c>
      <c r="U345" s="42"/>
      <c r="V345" s="43"/>
      <c r="W345" s="43"/>
      <c r="X345" s="80">
        <f t="shared" si="6"/>
        <v>9350.32</v>
      </c>
    </row>
    <row r="346" spans="1:24" ht="15">
      <c r="A346" s="134" t="s">
        <v>235</v>
      </c>
      <c r="B346" s="172" t="s">
        <v>108</v>
      </c>
      <c r="C346" s="24"/>
      <c r="D346" s="25">
        <v>3152</v>
      </c>
      <c r="E346" s="35" t="s">
        <v>253</v>
      </c>
      <c r="F346" s="38" t="s">
        <v>52</v>
      </c>
      <c r="G346" s="26"/>
      <c r="H346" s="18" t="s">
        <v>45</v>
      </c>
      <c r="I346" s="18" t="s">
        <v>45</v>
      </c>
      <c r="J346" s="26"/>
      <c r="K346" s="26"/>
      <c r="L346" s="26"/>
      <c r="M346" s="26"/>
      <c r="N346" s="26"/>
      <c r="O346" s="155">
        <v>44406</v>
      </c>
      <c r="P346" s="26"/>
      <c r="Q346" s="38">
        <v>2655</v>
      </c>
      <c r="R346" s="26"/>
      <c r="S346" s="26"/>
      <c r="T346" s="152">
        <v>9350.32</v>
      </c>
      <c r="U346" s="42"/>
      <c r="V346" s="43"/>
      <c r="W346" s="43"/>
      <c r="X346" s="80">
        <f t="shared" si="6"/>
        <v>9350.32</v>
      </c>
    </row>
    <row r="347" spans="1:24" ht="15">
      <c r="A347" s="134" t="s">
        <v>235</v>
      </c>
      <c r="B347" s="172" t="s">
        <v>108</v>
      </c>
      <c r="C347" s="24"/>
      <c r="D347" s="25">
        <v>3153</v>
      </c>
      <c r="E347" s="35" t="s">
        <v>253</v>
      </c>
      <c r="F347" s="38" t="s">
        <v>52</v>
      </c>
      <c r="G347" s="26"/>
      <c r="H347" s="18" t="s">
        <v>45</v>
      </c>
      <c r="I347" s="18" t="s">
        <v>45</v>
      </c>
      <c r="J347" s="26"/>
      <c r="K347" s="26"/>
      <c r="L347" s="26"/>
      <c r="M347" s="26"/>
      <c r="N347" s="26"/>
      <c r="O347" s="155">
        <v>44406</v>
      </c>
      <c r="P347" s="26"/>
      <c r="Q347" s="38">
        <v>2655</v>
      </c>
      <c r="R347" s="26"/>
      <c r="S347" s="26"/>
      <c r="T347" s="152">
        <v>9350.32</v>
      </c>
      <c r="U347" s="42"/>
      <c r="V347" s="43"/>
      <c r="W347" s="43"/>
      <c r="X347" s="80">
        <f t="shared" si="6"/>
        <v>9350.32</v>
      </c>
    </row>
    <row r="348" spans="1:24" ht="15">
      <c r="A348" s="134" t="s">
        <v>235</v>
      </c>
      <c r="B348" s="172" t="s">
        <v>108</v>
      </c>
      <c r="C348" s="24"/>
      <c r="D348" s="25">
        <v>3154</v>
      </c>
      <c r="E348" s="35" t="s">
        <v>253</v>
      </c>
      <c r="F348" s="38" t="s">
        <v>52</v>
      </c>
      <c r="G348" s="26"/>
      <c r="H348" s="18" t="s">
        <v>45</v>
      </c>
      <c r="I348" s="18" t="s">
        <v>45</v>
      </c>
      <c r="J348" s="26"/>
      <c r="K348" s="26"/>
      <c r="L348" s="26"/>
      <c r="M348" s="26"/>
      <c r="N348" s="26"/>
      <c r="O348" s="155">
        <v>44406</v>
      </c>
      <c r="P348" s="26"/>
      <c r="Q348" s="38">
        <v>2655</v>
      </c>
      <c r="R348" s="26"/>
      <c r="S348" s="26"/>
      <c r="T348" s="152">
        <v>9350.32</v>
      </c>
      <c r="U348" s="42"/>
      <c r="V348" s="43"/>
      <c r="W348" s="43"/>
      <c r="X348" s="80">
        <f t="shared" si="6"/>
        <v>9350.32</v>
      </c>
    </row>
    <row r="349" spans="1:24" ht="15">
      <c r="A349" s="134" t="s">
        <v>235</v>
      </c>
      <c r="B349" s="172" t="s">
        <v>108</v>
      </c>
      <c r="C349" s="24"/>
      <c r="D349" s="25">
        <v>3155</v>
      </c>
      <c r="E349" s="35" t="s">
        <v>253</v>
      </c>
      <c r="F349" s="38" t="s">
        <v>52</v>
      </c>
      <c r="G349" s="26"/>
      <c r="H349" s="18" t="s">
        <v>45</v>
      </c>
      <c r="I349" s="18" t="s">
        <v>45</v>
      </c>
      <c r="J349" s="26"/>
      <c r="K349" s="26"/>
      <c r="L349" s="26"/>
      <c r="M349" s="26"/>
      <c r="N349" s="26"/>
      <c r="O349" s="155">
        <v>44406</v>
      </c>
      <c r="P349" s="26"/>
      <c r="Q349" s="38">
        <v>2655</v>
      </c>
      <c r="R349" s="26"/>
      <c r="S349" s="26"/>
      <c r="T349" s="152">
        <v>9350.32</v>
      </c>
      <c r="U349" s="42"/>
      <c r="V349" s="43"/>
      <c r="W349" s="43"/>
      <c r="X349" s="80">
        <f t="shared" si="6"/>
        <v>9350.32</v>
      </c>
    </row>
    <row r="350" spans="1:24" ht="15">
      <c r="A350" s="134" t="s">
        <v>235</v>
      </c>
      <c r="B350" s="172" t="s">
        <v>108</v>
      </c>
      <c r="C350" s="24"/>
      <c r="D350" s="25">
        <v>3156</v>
      </c>
      <c r="E350" s="35" t="s">
        <v>253</v>
      </c>
      <c r="F350" s="38" t="s">
        <v>52</v>
      </c>
      <c r="G350" s="26"/>
      <c r="H350" s="18" t="s">
        <v>45</v>
      </c>
      <c r="I350" s="18" t="s">
        <v>45</v>
      </c>
      <c r="J350" s="26"/>
      <c r="K350" s="26"/>
      <c r="L350" s="26"/>
      <c r="M350" s="26"/>
      <c r="N350" s="26"/>
      <c r="O350" s="155">
        <v>44406</v>
      </c>
      <c r="P350" s="26"/>
      <c r="Q350" s="38">
        <v>2655</v>
      </c>
      <c r="R350" s="26"/>
      <c r="S350" s="26"/>
      <c r="T350" s="152">
        <v>9350.32</v>
      </c>
      <c r="U350" s="42"/>
      <c r="V350" s="43"/>
      <c r="W350" s="43"/>
      <c r="X350" s="80">
        <f t="shared" si="6"/>
        <v>9350.32</v>
      </c>
    </row>
    <row r="351" spans="1:24" ht="15">
      <c r="A351" s="134" t="s">
        <v>235</v>
      </c>
      <c r="B351" s="172" t="s">
        <v>108</v>
      </c>
      <c r="C351" s="24"/>
      <c r="D351" s="25">
        <v>3157</v>
      </c>
      <c r="E351" s="35" t="s">
        <v>253</v>
      </c>
      <c r="F351" s="38" t="s">
        <v>52</v>
      </c>
      <c r="G351" s="26"/>
      <c r="H351" s="18" t="s">
        <v>45</v>
      </c>
      <c r="I351" s="18" t="s">
        <v>45</v>
      </c>
      <c r="J351" s="26"/>
      <c r="K351" s="26"/>
      <c r="L351" s="26"/>
      <c r="M351" s="26"/>
      <c r="N351" s="26"/>
      <c r="O351" s="155">
        <v>44406</v>
      </c>
      <c r="P351" s="26"/>
      <c r="Q351" s="38">
        <v>2655</v>
      </c>
      <c r="R351" s="26"/>
      <c r="S351" s="26"/>
      <c r="T351" s="152">
        <v>9350.32</v>
      </c>
      <c r="U351" s="42"/>
      <c r="V351" s="43"/>
      <c r="W351" s="43"/>
      <c r="X351" s="80">
        <f t="shared" si="6"/>
        <v>9350.32</v>
      </c>
    </row>
    <row r="352" spans="1:24" ht="15">
      <c r="A352" s="134" t="s">
        <v>235</v>
      </c>
      <c r="B352" s="172" t="s">
        <v>108</v>
      </c>
      <c r="C352" s="24"/>
      <c r="D352" s="25">
        <v>3158</v>
      </c>
      <c r="E352" s="35" t="s">
        <v>253</v>
      </c>
      <c r="F352" s="38" t="s">
        <v>52</v>
      </c>
      <c r="G352" s="26"/>
      <c r="H352" s="18" t="s">
        <v>45</v>
      </c>
      <c r="I352" s="18" t="s">
        <v>45</v>
      </c>
      <c r="J352" s="26"/>
      <c r="K352" s="26"/>
      <c r="L352" s="26"/>
      <c r="M352" s="26"/>
      <c r="N352" s="26"/>
      <c r="O352" s="155">
        <v>44406</v>
      </c>
      <c r="P352" s="26"/>
      <c r="Q352" s="38">
        <v>2655</v>
      </c>
      <c r="R352" s="26"/>
      <c r="S352" s="26"/>
      <c r="T352" s="152">
        <v>9350.32</v>
      </c>
      <c r="U352" s="42"/>
      <c r="V352" s="43"/>
      <c r="W352" s="43"/>
      <c r="X352" s="80">
        <f t="shared" si="6"/>
        <v>9350.32</v>
      </c>
    </row>
    <row r="353" spans="1:24" ht="15">
      <c r="A353" s="134" t="s">
        <v>235</v>
      </c>
      <c r="B353" s="172" t="s">
        <v>108</v>
      </c>
      <c r="C353" s="24"/>
      <c r="D353" s="25">
        <v>3159</v>
      </c>
      <c r="E353" s="35" t="s">
        <v>253</v>
      </c>
      <c r="F353" s="38" t="s">
        <v>52</v>
      </c>
      <c r="G353" s="26"/>
      <c r="H353" s="18" t="s">
        <v>45</v>
      </c>
      <c r="I353" s="18" t="s">
        <v>45</v>
      </c>
      <c r="J353" s="26"/>
      <c r="K353" s="26"/>
      <c r="L353" s="26"/>
      <c r="M353" s="26"/>
      <c r="N353" s="26"/>
      <c r="O353" s="155">
        <v>44406</v>
      </c>
      <c r="P353" s="26"/>
      <c r="Q353" s="38">
        <v>2655</v>
      </c>
      <c r="R353" s="26"/>
      <c r="S353" s="26"/>
      <c r="T353" s="152">
        <v>9350.32</v>
      </c>
      <c r="U353" s="42"/>
      <c r="V353" s="43"/>
      <c r="W353" s="43"/>
      <c r="X353" s="80">
        <f t="shared" si="6"/>
        <v>9350.32</v>
      </c>
    </row>
    <row r="354" spans="1:24" ht="15">
      <c r="A354" s="134" t="s">
        <v>235</v>
      </c>
      <c r="B354" s="172" t="s">
        <v>108</v>
      </c>
      <c r="C354" s="24"/>
      <c r="D354" s="25">
        <v>3160</v>
      </c>
      <c r="E354" s="35" t="s">
        <v>253</v>
      </c>
      <c r="F354" s="38" t="s">
        <v>52</v>
      </c>
      <c r="G354" s="26"/>
      <c r="H354" s="18" t="s">
        <v>45</v>
      </c>
      <c r="I354" s="18" t="s">
        <v>45</v>
      </c>
      <c r="J354" s="26"/>
      <c r="K354" s="26"/>
      <c r="L354" s="26"/>
      <c r="M354" s="26"/>
      <c r="N354" s="26"/>
      <c r="O354" s="155">
        <v>44406</v>
      </c>
      <c r="P354" s="26"/>
      <c r="Q354" s="38">
        <v>2655</v>
      </c>
      <c r="R354" s="26"/>
      <c r="S354" s="26"/>
      <c r="T354" s="152">
        <v>9350.32</v>
      </c>
      <c r="U354" s="42"/>
      <c r="V354" s="43"/>
      <c r="W354" s="43"/>
      <c r="X354" s="80">
        <f t="shared" si="6"/>
        <v>9350.32</v>
      </c>
    </row>
    <row r="355" spans="1:24" ht="15">
      <c r="A355" s="134" t="s">
        <v>235</v>
      </c>
      <c r="B355" s="172" t="s">
        <v>108</v>
      </c>
      <c r="C355" s="24"/>
      <c r="D355" s="25">
        <v>3161</v>
      </c>
      <c r="E355" s="35" t="s">
        <v>253</v>
      </c>
      <c r="F355" s="38" t="s">
        <v>52</v>
      </c>
      <c r="G355" s="26"/>
      <c r="H355" s="18" t="s">
        <v>45</v>
      </c>
      <c r="I355" s="18" t="s">
        <v>45</v>
      </c>
      <c r="J355" s="26"/>
      <c r="K355" s="26"/>
      <c r="L355" s="26"/>
      <c r="M355" s="26"/>
      <c r="N355" s="26"/>
      <c r="O355" s="155">
        <v>44406</v>
      </c>
      <c r="P355" s="26"/>
      <c r="Q355" s="38">
        <v>2655</v>
      </c>
      <c r="R355" s="26"/>
      <c r="S355" s="26"/>
      <c r="T355" s="152">
        <v>9350.32</v>
      </c>
      <c r="U355" s="42"/>
      <c r="V355" s="43"/>
      <c r="W355" s="43"/>
      <c r="X355" s="80">
        <f t="shared" si="6"/>
        <v>9350.32</v>
      </c>
    </row>
    <row r="356" spans="1:24" ht="15">
      <c r="A356" s="134" t="s">
        <v>235</v>
      </c>
      <c r="B356" s="172" t="s">
        <v>108</v>
      </c>
      <c r="C356" s="24"/>
      <c r="D356" s="25">
        <v>3162</v>
      </c>
      <c r="E356" s="35" t="s">
        <v>253</v>
      </c>
      <c r="F356" s="38" t="s">
        <v>52</v>
      </c>
      <c r="G356" s="26"/>
      <c r="H356" s="18" t="s">
        <v>45</v>
      </c>
      <c r="I356" s="18" t="s">
        <v>45</v>
      </c>
      <c r="J356" s="26"/>
      <c r="K356" s="26"/>
      <c r="L356" s="26"/>
      <c r="M356" s="26"/>
      <c r="N356" s="26"/>
      <c r="O356" s="155">
        <v>44406</v>
      </c>
      <c r="P356" s="26"/>
      <c r="Q356" s="38">
        <v>2655</v>
      </c>
      <c r="R356" s="26"/>
      <c r="S356" s="26"/>
      <c r="T356" s="152">
        <v>9350.32</v>
      </c>
      <c r="U356" s="42"/>
      <c r="V356" s="43"/>
      <c r="W356" s="43"/>
      <c r="X356" s="80">
        <f t="shared" si="6"/>
        <v>9350.32</v>
      </c>
    </row>
    <row r="357" spans="1:24" ht="15">
      <c r="A357" s="255" t="s">
        <v>266</v>
      </c>
      <c r="B357" s="255" t="s">
        <v>306</v>
      </c>
      <c r="C357" s="257"/>
      <c r="D357" s="258">
        <v>3303</v>
      </c>
      <c r="E357" s="118" t="s">
        <v>307</v>
      </c>
      <c r="F357" s="118" t="s">
        <v>52</v>
      </c>
      <c r="G357" s="118"/>
      <c r="H357" s="254" t="s">
        <v>45</v>
      </c>
      <c r="I357" s="254" t="s">
        <v>45</v>
      </c>
      <c r="J357" s="216"/>
      <c r="K357" s="216"/>
      <c r="L357" s="216"/>
      <c r="M357" s="216"/>
      <c r="N357" s="216"/>
      <c r="O357" s="217">
        <v>44406</v>
      </c>
      <c r="P357" s="261"/>
      <c r="Q357" s="118">
        <v>2655</v>
      </c>
      <c r="R357" s="261"/>
      <c r="S357" s="261"/>
      <c r="T357" s="251">
        <v>11682</v>
      </c>
      <c r="U357" s="42"/>
      <c r="V357" s="43"/>
      <c r="W357" s="43"/>
      <c r="X357" s="80">
        <f t="shared" si="6"/>
        <v>11682</v>
      </c>
    </row>
    <row r="358" spans="1:24" ht="15">
      <c r="A358" s="134" t="s">
        <v>266</v>
      </c>
      <c r="B358" s="134" t="s">
        <v>306</v>
      </c>
      <c r="C358" s="24"/>
      <c r="D358" s="25">
        <v>3304</v>
      </c>
      <c r="E358" s="35" t="s">
        <v>307</v>
      </c>
      <c r="F358" s="35" t="s">
        <v>52</v>
      </c>
      <c r="G358" s="35"/>
      <c r="H358" s="18" t="s">
        <v>45</v>
      </c>
      <c r="I358" s="18" t="s">
        <v>45</v>
      </c>
      <c r="J358" s="92"/>
      <c r="K358" s="92"/>
      <c r="L358" s="92"/>
      <c r="M358" s="92"/>
      <c r="N358" s="92"/>
      <c r="O358" s="155">
        <v>44406</v>
      </c>
      <c r="P358" s="26"/>
      <c r="Q358" s="35">
        <v>2655</v>
      </c>
      <c r="R358" s="26"/>
      <c r="S358" s="26"/>
      <c r="T358" s="153">
        <v>11682</v>
      </c>
      <c r="U358" s="42"/>
      <c r="V358" s="43"/>
      <c r="W358" s="43"/>
      <c r="X358" s="80">
        <f t="shared" si="6"/>
        <v>11682</v>
      </c>
    </row>
    <row r="359" spans="1:24" ht="15">
      <c r="A359" s="134" t="s">
        <v>266</v>
      </c>
      <c r="B359" s="134" t="s">
        <v>306</v>
      </c>
      <c r="C359" s="24"/>
      <c r="D359" s="25">
        <v>3305</v>
      </c>
      <c r="E359" s="35" t="s">
        <v>307</v>
      </c>
      <c r="F359" s="35" t="s">
        <v>52</v>
      </c>
      <c r="G359" s="35"/>
      <c r="H359" s="18" t="s">
        <v>45</v>
      </c>
      <c r="I359" s="18" t="s">
        <v>45</v>
      </c>
      <c r="J359" s="92"/>
      <c r="K359" s="92"/>
      <c r="L359" s="92"/>
      <c r="M359" s="92"/>
      <c r="N359" s="92"/>
      <c r="O359" s="155">
        <v>44406</v>
      </c>
      <c r="P359" s="26"/>
      <c r="Q359" s="35">
        <v>2655</v>
      </c>
      <c r="R359" s="26"/>
      <c r="S359" s="26"/>
      <c r="T359" s="153">
        <v>11682</v>
      </c>
      <c r="U359" s="42"/>
      <c r="V359" s="43"/>
      <c r="W359" s="43"/>
      <c r="X359" s="80">
        <f t="shared" si="6"/>
        <v>11682</v>
      </c>
    </row>
    <row r="360" spans="1:24" ht="15">
      <c r="A360" s="134" t="s">
        <v>266</v>
      </c>
      <c r="B360" s="134" t="s">
        <v>306</v>
      </c>
      <c r="C360" s="24"/>
      <c r="D360" s="25">
        <v>3306</v>
      </c>
      <c r="E360" s="35" t="s">
        <v>307</v>
      </c>
      <c r="F360" s="35" t="s">
        <v>52</v>
      </c>
      <c r="G360" s="35"/>
      <c r="H360" s="18" t="s">
        <v>45</v>
      </c>
      <c r="I360" s="18" t="s">
        <v>45</v>
      </c>
      <c r="J360" s="92"/>
      <c r="K360" s="92"/>
      <c r="L360" s="92"/>
      <c r="M360" s="92"/>
      <c r="N360" s="92"/>
      <c r="O360" s="155">
        <v>44406</v>
      </c>
      <c r="P360" s="26"/>
      <c r="Q360" s="35">
        <v>2655</v>
      </c>
      <c r="R360" s="26"/>
      <c r="S360" s="26"/>
      <c r="T360" s="153">
        <v>11682</v>
      </c>
      <c r="U360" s="42"/>
      <c r="V360" s="43"/>
      <c r="W360" s="43"/>
      <c r="X360" s="80">
        <f t="shared" si="6"/>
        <v>11682</v>
      </c>
    </row>
    <row r="361" spans="1:24" ht="15">
      <c r="A361" s="151" t="s">
        <v>320</v>
      </c>
      <c r="B361" s="263" t="s">
        <v>362</v>
      </c>
      <c r="C361" s="24"/>
      <c r="D361" s="25">
        <v>3372</v>
      </c>
      <c r="E361" s="35" t="s">
        <v>363</v>
      </c>
      <c r="F361" s="35" t="s">
        <v>52</v>
      </c>
      <c r="G361" s="35"/>
      <c r="H361" s="18" t="s">
        <v>45</v>
      </c>
      <c r="I361" s="18" t="s">
        <v>45</v>
      </c>
      <c r="J361" s="92"/>
      <c r="K361" s="92"/>
      <c r="L361" s="92"/>
      <c r="M361" s="92"/>
      <c r="N361" s="92"/>
      <c r="O361" s="155">
        <v>44557</v>
      </c>
      <c r="P361" s="247"/>
      <c r="Q361" s="248">
        <v>2656</v>
      </c>
      <c r="R361" s="174"/>
      <c r="S361" s="175"/>
      <c r="T361" s="153">
        <v>1481096.67</v>
      </c>
      <c r="U361" s="42"/>
      <c r="V361" s="43"/>
      <c r="W361" s="43"/>
      <c r="X361" s="80">
        <f t="shared" si="6"/>
        <v>1481096.67</v>
      </c>
    </row>
    <row r="362" spans="1:24" ht="15">
      <c r="A362" s="151" t="s">
        <v>161</v>
      </c>
      <c r="B362" s="45" t="s">
        <v>328</v>
      </c>
      <c r="C362" s="35"/>
      <c r="D362" s="35">
        <v>3380</v>
      </c>
      <c r="E362" s="35" t="s">
        <v>329</v>
      </c>
      <c r="F362" s="35" t="s">
        <v>330</v>
      </c>
      <c r="G362" s="35"/>
      <c r="H362" s="18" t="s">
        <v>45</v>
      </c>
      <c r="I362" s="18" t="s">
        <v>45</v>
      </c>
      <c r="J362" s="92"/>
      <c r="K362" s="92"/>
      <c r="L362" s="92"/>
      <c r="M362" s="92"/>
      <c r="N362" s="92"/>
      <c r="O362" s="155">
        <v>44460</v>
      </c>
      <c r="P362" s="92"/>
      <c r="Q362" s="35">
        <v>2657</v>
      </c>
      <c r="R362" s="92"/>
      <c r="S362" s="92"/>
      <c r="T362" s="93">
        <v>8053.5</v>
      </c>
      <c r="U362" s="42"/>
      <c r="V362" s="43"/>
      <c r="W362" s="43"/>
      <c r="X362" s="80">
        <f t="shared" si="6"/>
        <v>8053.5</v>
      </c>
    </row>
    <row r="363" spans="1:24" ht="15">
      <c r="A363" s="151" t="s">
        <v>343</v>
      </c>
      <c r="B363" s="45" t="s">
        <v>345</v>
      </c>
      <c r="C363" s="17"/>
      <c r="D363" s="18">
        <v>3416</v>
      </c>
      <c r="E363" s="35" t="s">
        <v>346</v>
      </c>
      <c r="F363" s="35" t="s">
        <v>51</v>
      </c>
      <c r="G363" s="35"/>
      <c r="H363" s="18" t="s">
        <v>45</v>
      </c>
      <c r="I363" s="18" t="s">
        <v>45</v>
      </c>
      <c r="J363" s="92"/>
      <c r="K363" s="92"/>
      <c r="L363" s="92"/>
      <c r="M363" s="92"/>
      <c r="N363" s="92"/>
      <c r="O363" s="155">
        <v>44536</v>
      </c>
      <c r="P363" s="92"/>
      <c r="Q363" s="35">
        <v>2662</v>
      </c>
      <c r="R363" s="92"/>
      <c r="S363" s="92"/>
      <c r="T363" s="93">
        <v>67153.8</v>
      </c>
      <c r="U363" s="42"/>
      <c r="V363" s="43"/>
      <c r="W363" s="43"/>
      <c r="X363" s="80">
        <f t="shared" si="6"/>
        <v>67153.8</v>
      </c>
    </row>
    <row r="364" spans="1:24" ht="15">
      <c r="A364" s="151" t="s">
        <v>344</v>
      </c>
      <c r="B364" s="45" t="s">
        <v>345</v>
      </c>
      <c r="C364" s="24"/>
      <c r="D364" s="18">
        <v>3417</v>
      </c>
      <c r="E364" s="35" t="s">
        <v>346</v>
      </c>
      <c r="F364" s="35" t="s">
        <v>51</v>
      </c>
      <c r="G364" s="35"/>
      <c r="H364" s="18" t="s">
        <v>45</v>
      </c>
      <c r="I364" s="18" t="s">
        <v>45</v>
      </c>
      <c r="J364" s="92"/>
      <c r="K364" s="92"/>
      <c r="L364" s="92"/>
      <c r="M364" s="92"/>
      <c r="N364" s="92"/>
      <c r="O364" s="155">
        <v>44536</v>
      </c>
      <c r="P364" s="92"/>
      <c r="Q364" s="35">
        <v>2662</v>
      </c>
      <c r="R364" s="92"/>
      <c r="S364" s="92"/>
      <c r="T364" s="93">
        <v>67153.8</v>
      </c>
      <c r="U364" s="42"/>
      <c r="V364" s="43"/>
      <c r="W364" s="43"/>
      <c r="X364" s="80">
        <f t="shared" si="6"/>
        <v>67153.8</v>
      </c>
    </row>
    <row r="365" spans="1:24" ht="15">
      <c r="A365" s="151" t="s">
        <v>320</v>
      </c>
      <c r="B365" s="45" t="s">
        <v>361</v>
      </c>
      <c r="C365" s="24"/>
      <c r="D365" s="18">
        <v>3373</v>
      </c>
      <c r="E365" s="35" t="s">
        <v>346</v>
      </c>
      <c r="F365" s="35" t="s">
        <v>52</v>
      </c>
      <c r="G365" s="35"/>
      <c r="H365" s="18" t="s">
        <v>45</v>
      </c>
      <c r="I365" s="18" t="s">
        <v>45</v>
      </c>
      <c r="J365" s="92"/>
      <c r="K365" s="92"/>
      <c r="L365" s="92"/>
      <c r="M365" s="92"/>
      <c r="N365" s="92"/>
      <c r="O365" s="155">
        <v>44557</v>
      </c>
      <c r="P365" s="92"/>
      <c r="Q365" s="35">
        <v>2662</v>
      </c>
      <c r="R365" s="92"/>
      <c r="S365" s="92"/>
      <c r="T365" s="93">
        <v>63761.41</v>
      </c>
      <c r="U365" s="42"/>
      <c r="V365" s="43"/>
      <c r="W365" s="43"/>
      <c r="X365" s="80">
        <f t="shared" si="6"/>
        <v>63761.41</v>
      </c>
    </row>
    <row r="366" spans="1:24" ht="15">
      <c r="A366" s="160"/>
      <c r="B366" s="16"/>
      <c r="C366" s="26"/>
      <c r="D366" s="25"/>
      <c r="E366" s="25"/>
      <c r="F366" s="25"/>
      <c r="G366" s="26"/>
      <c r="H366" s="18"/>
      <c r="I366" s="18"/>
      <c r="J366" s="26"/>
      <c r="K366" s="26"/>
      <c r="L366" s="26"/>
      <c r="M366" s="26"/>
      <c r="N366" s="26"/>
      <c r="O366" s="26"/>
      <c r="P366" s="300" t="s">
        <v>46</v>
      </c>
      <c r="Q366" s="301"/>
      <c r="R366" s="301"/>
      <c r="S366" s="302"/>
      <c r="T366" s="42">
        <f>SUM(T303:T365)</f>
        <v>11168344.540000007</v>
      </c>
      <c r="U366" s="42">
        <f>SUM(U358:U365)</f>
        <v>0</v>
      </c>
      <c r="V366" s="43"/>
      <c r="W366" s="43"/>
      <c r="X366" s="42">
        <f>SUM(X353:X365)</f>
        <v>1771348.46</v>
      </c>
    </row>
    <row r="367" spans="1:24" ht="29.25" customHeight="1">
      <c r="A367" s="285"/>
      <c r="B367" s="264"/>
      <c r="C367" s="265"/>
      <c r="D367" s="266"/>
      <c r="E367" s="266"/>
      <c r="F367" s="266"/>
      <c r="G367" s="265"/>
      <c r="H367" s="178"/>
      <c r="I367" s="178"/>
      <c r="J367" s="265"/>
      <c r="K367" s="265"/>
      <c r="L367" s="265"/>
      <c r="M367" s="265"/>
      <c r="N367" s="265"/>
      <c r="O367" s="265"/>
      <c r="P367" s="295" t="s">
        <v>366</v>
      </c>
      <c r="Q367" s="296"/>
      <c r="R367" s="296"/>
      <c r="S367" s="297"/>
      <c r="T367" s="267">
        <f>T366+T296+T184+T97</f>
        <v>21434396.380000014</v>
      </c>
      <c r="U367" s="267">
        <f>SUM(U335:U362)</f>
        <v>0</v>
      </c>
      <c r="V367" s="268"/>
      <c r="W367" s="268"/>
      <c r="X367" s="267">
        <f>SUM(X330:X366)</f>
        <v>12085017.140000004</v>
      </c>
    </row>
    <row r="368" spans="2:19" ht="15.75">
      <c r="B368" s="1"/>
      <c r="C368" s="269" t="s">
        <v>367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70" t="s">
        <v>372</v>
      </c>
      <c r="P368" s="270"/>
      <c r="Q368" s="270"/>
      <c r="R368" s="271"/>
      <c r="S368" s="58"/>
    </row>
    <row r="369" spans="2:19" ht="15.75">
      <c r="B369" s="1"/>
      <c r="C369" s="26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72"/>
      <c r="P369" s="272"/>
      <c r="Q369" s="272"/>
      <c r="R369" s="280"/>
      <c r="S369" s="281"/>
    </row>
    <row r="370" spans="2:19" ht="15.75">
      <c r="B370" s="1"/>
      <c r="C370" s="273" t="s">
        <v>373</v>
      </c>
      <c r="D370" s="27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75" t="s">
        <v>371</v>
      </c>
      <c r="P370" s="275"/>
      <c r="Q370" s="270"/>
      <c r="R370" s="271"/>
      <c r="S370" s="58"/>
    </row>
    <row r="371" spans="2:19" ht="15.75">
      <c r="B371" s="1"/>
      <c r="C371" s="269" t="s">
        <v>374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70" t="s">
        <v>370</v>
      </c>
      <c r="P371" s="270"/>
      <c r="Q371" s="270"/>
      <c r="R371" s="276"/>
      <c r="S371" s="58"/>
    </row>
    <row r="372" spans="2:18" ht="15.75">
      <c r="B372" s="1"/>
      <c r="C372" s="277" t="s">
        <v>375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78" t="s">
        <v>369</v>
      </c>
      <c r="P372" s="279"/>
      <c r="Q372" s="279"/>
      <c r="R372" s="1"/>
    </row>
    <row r="373" spans="2:18" ht="15.75">
      <c r="B373" s="1"/>
      <c r="C373" s="269" t="s">
        <v>368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70"/>
      <c r="P373" s="270" t="s">
        <v>95</v>
      </c>
      <c r="Q373" s="270"/>
      <c r="R373" s="1"/>
    </row>
    <row r="374" spans="2:18" ht="15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</sheetData>
  <sheetProtection/>
  <mergeCells count="24">
    <mergeCell ref="P97:S97"/>
    <mergeCell ref="P184:S184"/>
    <mergeCell ref="P296:S296"/>
    <mergeCell ref="P366:S366"/>
    <mergeCell ref="P367:S367"/>
    <mergeCell ref="B1:Y1"/>
    <mergeCell ref="B2:Y2"/>
    <mergeCell ref="B5:C6"/>
    <mergeCell ref="E5:F5"/>
    <mergeCell ref="G5:H5"/>
    <mergeCell ref="E6:F6"/>
    <mergeCell ref="G6:H6"/>
    <mergeCell ref="E7:F7"/>
    <mergeCell ref="G7:H7"/>
    <mergeCell ref="E8:F8"/>
    <mergeCell ref="G8:H8"/>
    <mergeCell ref="E12:F12"/>
    <mergeCell ref="G12:H12"/>
    <mergeCell ref="E9:F9"/>
    <mergeCell ref="G9:H9"/>
    <mergeCell ref="E10:F10"/>
    <mergeCell ref="G10:H10"/>
    <mergeCell ref="E11:F11"/>
    <mergeCell ref="G11:H11"/>
  </mergeCells>
  <printOptions/>
  <pageMargins left="0.7" right="0.7" top="0.75" bottom="0.75" header="0.3" footer="0.3"/>
  <pageSetup fitToHeight="0" fitToWidth="1" horizontalDpi="600" verticalDpi="600" orientation="landscape" paperSize="5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59"/>
  <sheetViews>
    <sheetView zoomScalePageLayoutView="0" workbookViewId="0" topLeftCell="A1">
      <selection activeCell="A142" sqref="A142"/>
    </sheetView>
  </sheetViews>
  <sheetFormatPr defaultColWidth="11.421875" defaultRowHeight="15"/>
  <cols>
    <col min="1" max="1" width="24.421875" style="0" customWidth="1"/>
    <col min="2" max="2" width="16.7109375" style="0" customWidth="1"/>
    <col min="3" max="3" width="9.8515625" style="0" customWidth="1"/>
    <col min="4" max="4" width="14.7109375" style="0" customWidth="1"/>
    <col min="5" max="5" width="15.00390625" style="0" bestFit="1" customWidth="1"/>
    <col min="6" max="6" width="14.140625" style="0" customWidth="1"/>
    <col min="7" max="7" width="8.8515625" style="0" customWidth="1"/>
    <col min="8" max="8" width="3.28125" style="0" customWidth="1"/>
    <col min="9" max="9" width="3.421875" style="0" customWidth="1"/>
    <col min="10" max="10" width="3.28125" style="0" customWidth="1"/>
    <col min="11" max="11" width="3.140625" style="0" customWidth="1"/>
    <col min="12" max="13" width="2.7109375" style="0" customWidth="1"/>
    <col min="14" max="14" width="3.421875" style="0" customWidth="1"/>
    <col min="15" max="15" width="11.421875" style="0" customWidth="1"/>
    <col min="16" max="16" width="3.421875" style="0" customWidth="1"/>
    <col min="17" max="17" width="7.7109375" style="0" customWidth="1"/>
    <col min="18" max="18" width="4.57421875" style="0" customWidth="1"/>
    <col min="19" max="19" width="2.7109375" style="0" customWidth="1"/>
    <col min="20" max="20" width="11.7109375" style="0" bestFit="1" customWidth="1"/>
    <col min="22" max="22" width="3.140625" style="0" customWidth="1"/>
    <col min="23" max="23" width="3.00390625" style="0" customWidth="1"/>
    <col min="24" max="24" width="12.57421875" style="0" customWidth="1"/>
    <col min="25" max="25" width="27.00390625" style="0" customWidth="1"/>
  </cols>
  <sheetData>
    <row r="1" ht="15.75" thickBot="1"/>
    <row r="2" spans="1:25" ht="45">
      <c r="A2" s="146" t="s">
        <v>21</v>
      </c>
      <c r="B2" s="146" t="s">
        <v>22</v>
      </c>
      <c r="C2" s="146" t="s">
        <v>23</v>
      </c>
      <c r="D2" s="147" t="s">
        <v>24</v>
      </c>
      <c r="E2" s="146" t="s">
        <v>25</v>
      </c>
      <c r="F2" s="147" t="s">
        <v>50</v>
      </c>
      <c r="G2" s="146" t="s">
        <v>27</v>
      </c>
      <c r="H2" s="148" t="s">
        <v>28</v>
      </c>
      <c r="I2" s="148" t="s">
        <v>29</v>
      </c>
      <c r="J2" s="148" t="s">
        <v>30</v>
      </c>
      <c r="K2" s="148" t="s">
        <v>31</v>
      </c>
      <c r="L2" s="148" t="s">
        <v>32</v>
      </c>
      <c r="M2" s="148" t="s">
        <v>33</v>
      </c>
      <c r="N2" s="148" t="s">
        <v>34</v>
      </c>
      <c r="O2" s="146" t="s">
        <v>35</v>
      </c>
      <c r="P2" s="148" t="s">
        <v>36</v>
      </c>
      <c r="Q2" s="148" t="s">
        <v>37</v>
      </c>
      <c r="R2" s="148" t="s">
        <v>38</v>
      </c>
      <c r="S2" s="148" t="s">
        <v>39</v>
      </c>
      <c r="T2" s="149" t="s">
        <v>40</v>
      </c>
      <c r="U2" s="146" t="s">
        <v>41</v>
      </c>
      <c r="V2" s="146" t="s">
        <v>42</v>
      </c>
      <c r="W2" s="150" t="s">
        <v>43</v>
      </c>
      <c r="X2" s="149" t="s">
        <v>44</v>
      </c>
      <c r="Y2" s="173" t="s">
        <v>240</v>
      </c>
    </row>
    <row r="3" spans="1:25" ht="15">
      <c r="A3" s="176" t="s">
        <v>235</v>
      </c>
      <c r="B3" s="177" t="s">
        <v>230</v>
      </c>
      <c r="C3" s="177"/>
      <c r="D3" s="177">
        <v>3129</v>
      </c>
      <c r="E3" s="177" t="s">
        <v>47</v>
      </c>
      <c r="F3" s="177" t="s">
        <v>52</v>
      </c>
      <c r="G3" s="177"/>
      <c r="H3" s="178" t="s">
        <v>45</v>
      </c>
      <c r="I3" s="178" t="s">
        <v>45</v>
      </c>
      <c r="J3" s="179"/>
      <c r="K3" s="179"/>
      <c r="L3" s="179"/>
      <c r="M3" s="179"/>
      <c r="N3" s="179"/>
      <c r="O3" s="180">
        <v>44383</v>
      </c>
      <c r="P3" s="179"/>
      <c r="Q3" s="177">
        <v>2613</v>
      </c>
      <c r="R3" s="179"/>
      <c r="S3" s="179"/>
      <c r="T3" s="218">
        <v>58113.03</v>
      </c>
      <c r="U3" s="177"/>
      <c r="V3" s="177"/>
      <c r="W3" s="177"/>
      <c r="X3" s="181">
        <f>T3-U3</f>
        <v>58113.03</v>
      </c>
      <c r="Y3" t="s">
        <v>239</v>
      </c>
    </row>
    <row r="4" spans="1:24" ht="15">
      <c r="A4" s="151" t="s">
        <v>231</v>
      </c>
      <c r="B4" s="35" t="s">
        <v>230</v>
      </c>
      <c r="C4" s="24"/>
      <c r="D4" s="25">
        <v>3130</v>
      </c>
      <c r="E4" s="35" t="s">
        <v>47</v>
      </c>
      <c r="F4" s="35" t="s">
        <v>52</v>
      </c>
      <c r="G4" s="35"/>
      <c r="H4" s="18" t="s">
        <v>45</v>
      </c>
      <c r="I4" s="18" t="s">
        <v>45</v>
      </c>
      <c r="J4" s="92"/>
      <c r="K4" s="92"/>
      <c r="L4" s="92"/>
      <c r="M4" s="92"/>
      <c r="N4" s="92"/>
      <c r="O4" s="155">
        <v>44383</v>
      </c>
      <c r="P4" s="92"/>
      <c r="Q4" s="35">
        <v>2613</v>
      </c>
      <c r="R4" s="92"/>
      <c r="S4" s="92"/>
      <c r="T4" s="218">
        <v>58113.03</v>
      </c>
      <c r="U4" s="31"/>
      <c r="V4" s="19"/>
      <c r="W4" s="62"/>
      <c r="X4" s="80">
        <f aca="true" t="shared" si="0" ref="X4:X37">T4-U4</f>
        <v>58113.03</v>
      </c>
    </row>
    <row r="5" spans="1:24" ht="15">
      <c r="A5" s="134" t="s">
        <v>232</v>
      </c>
      <c r="B5" s="35" t="s">
        <v>230</v>
      </c>
      <c r="C5" s="35"/>
      <c r="D5" s="25">
        <v>3131</v>
      </c>
      <c r="E5" s="35" t="s">
        <v>47</v>
      </c>
      <c r="F5" s="35" t="s">
        <v>52</v>
      </c>
      <c r="G5" s="35"/>
      <c r="H5" s="18" t="s">
        <v>45</v>
      </c>
      <c r="I5" s="18" t="s">
        <v>45</v>
      </c>
      <c r="J5" s="92"/>
      <c r="K5" s="92"/>
      <c r="L5" s="92"/>
      <c r="M5" s="92"/>
      <c r="N5" s="92"/>
      <c r="O5" s="155">
        <v>44383</v>
      </c>
      <c r="P5" s="92"/>
      <c r="Q5" s="35">
        <v>2613</v>
      </c>
      <c r="R5" s="92"/>
      <c r="S5" s="92"/>
      <c r="T5" s="218">
        <v>58113.03</v>
      </c>
      <c r="U5" s="35"/>
      <c r="V5" s="35"/>
      <c r="W5" s="35"/>
      <c r="X5" s="80">
        <f t="shared" si="0"/>
        <v>58113.03</v>
      </c>
    </row>
    <row r="6" spans="1:24" ht="15">
      <c r="A6" s="134" t="s">
        <v>233</v>
      </c>
      <c r="B6" s="35" t="s">
        <v>230</v>
      </c>
      <c r="C6" s="35"/>
      <c r="D6" s="25">
        <v>3132</v>
      </c>
      <c r="E6" s="35" t="s">
        <v>47</v>
      </c>
      <c r="F6" s="35" t="s">
        <v>52</v>
      </c>
      <c r="G6" s="35"/>
      <c r="H6" s="18" t="s">
        <v>45</v>
      </c>
      <c r="I6" s="18" t="s">
        <v>45</v>
      </c>
      <c r="J6" s="92"/>
      <c r="K6" s="92"/>
      <c r="L6" s="92"/>
      <c r="M6" s="92"/>
      <c r="N6" s="92"/>
      <c r="O6" s="155">
        <v>44383</v>
      </c>
      <c r="P6" s="92"/>
      <c r="Q6" s="35">
        <v>2613</v>
      </c>
      <c r="R6" s="92"/>
      <c r="S6" s="92"/>
      <c r="T6" s="218">
        <v>58113.03</v>
      </c>
      <c r="U6" s="35"/>
      <c r="V6" s="35"/>
      <c r="W6" s="35"/>
      <c r="X6" s="80">
        <f t="shared" si="0"/>
        <v>58113.03</v>
      </c>
    </row>
    <row r="7" spans="1:24" ht="15">
      <c r="A7" s="134" t="s">
        <v>234</v>
      </c>
      <c r="B7" s="35" t="s">
        <v>230</v>
      </c>
      <c r="C7" s="35"/>
      <c r="D7" s="35">
        <v>3133</v>
      </c>
      <c r="E7" s="35" t="s">
        <v>47</v>
      </c>
      <c r="F7" s="35" t="s">
        <v>52</v>
      </c>
      <c r="G7" s="35"/>
      <c r="H7" s="18" t="s">
        <v>45</v>
      </c>
      <c r="I7" s="18" t="s">
        <v>45</v>
      </c>
      <c r="J7" s="92"/>
      <c r="K7" s="92"/>
      <c r="L7" s="92"/>
      <c r="M7" s="92"/>
      <c r="N7" s="92"/>
      <c r="O7" s="155">
        <v>44383</v>
      </c>
      <c r="P7" s="92"/>
      <c r="Q7" s="35">
        <v>2613</v>
      </c>
      <c r="R7" s="92"/>
      <c r="S7" s="92"/>
      <c r="T7" s="218">
        <v>58113.03</v>
      </c>
      <c r="U7" s="35"/>
      <c r="V7" s="35"/>
      <c r="W7" s="35"/>
      <c r="X7" s="80">
        <f t="shared" si="0"/>
        <v>58113.03</v>
      </c>
    </row>
    <row r="8" spans="1:24" ht="15">
      <c r="A8" s="134" t="s">
        <v>235</v>
      </c>
      <c r="B8" s="35" t="s">
        <v>230</v>
      </c>
      <c r="C8" s="35"/>
      <c r="D8" s="35">
        <v>3134</v>
      </c>
      <c r="E8" s="35" t="s">
        <v>47</v>
      </c>
      <c r="F8" s="35" t="s">
        <v>52</v>
      </c>
      <c r="G8" s="35"/>
      <c r="H8" s="18" t="s">
        <v>45</v>
      </c>
      <c r="I8" s="18" t="s">
        <v>45</v>
      </c>
      <c r="J8" s="92"/>
      <c r="K8" s="92"/>
      <c r="L8" s="92"/>
      <c r="M8" s="92"/>
      <c r="N8" s="92"/>
      <c r="O8" s="155">
        <v>44383</v>
      </c>
      <c r="P8" s="92"/>
      <c r="Q8" s="35">
        <v>2613</v>
      </c>
      <c r="R8" s="92"/>
      <c r="S8" s="92"/>
      <c r="T8" s="218">
        <v>58113.03</v>
      </c>
      <c r="U8" s="35"/>
      <c r="V8" s="35"/>
      <c r="W8" s="35"/>
      <c r="X8" s="80">
        <f t="shared" si="0"/>
        <v>58113.03</v>
      </c>
    </row>
    <row r="9" spans="1:24" ht="15">
      <c r="A9" s="134" t="s">
        <v>235</v>
      </c>
      <c r="B9" s="35" t="s">
        <v>230</v>
      </c>
      <c r="C9" s="35"/>
      <c r="D9" s="35">
        <v>3135</v>
      </c>
      <c r="E9" s="35" t="s">
        <v>47</v>
      </c>
      <c r="F9" s="35" t="s">
        <v>52</v>
      </c>
      <c r="G9" s="35"/>
      <c r="H9" s="18" t="s">
        <v>45</v>
      </c>
      <c r="I9" s="18" t="s">
        <v>45</v>
      </c>
      <c r="J9" s="92"/>
      <c r="K9" s="92"/>
      <c r="L9" s="92"/>
      <c r="M9" s="92"/>
      <c r="N9" s="92"/>
      <c r="O9" s="155">
        <v>44383</v>
      </c>
      <c r="P9" s="92"/>
      <c r="Q9" s="35">
        <v>2613</v>
      </c>
      <c r="R9" s="92"/>
      <c r="S9" s="92"/>
      <c r="T9" s="218">
        <v>58113.03</v>
      </c>
      <c r="U9" s="35"/>
      <c r="V9" s="35"/>
      <c r="W9" s="35"/>
      <c r="X9" s="80">
        <f t="shared" si="0"/>
        <v>58113.03</v>
      </c>
    </row>
    <row r="10" spans="1:24" ht="15">
      <c r="A10" s="134" t="s">
        <v>235</v>
      </c>
      <c r="B10" s="35" t="s">
        <v>230</v>
      </c>
      <c r="C10" s="17"/>
      <c r="D10" s="35">
        <v>3136</v>
      </c>
      <c r="E10" s="35" t="s">
        <v>47</v>
      </c>
      <c r="F10" s="35" t="s">
        <v>52</v>
      </c>
      <c r="G10" s="35"/>
      <c r="H10" s="18" t="s">
        <v>45</v>
      </c>
      <c r="I10" s="18" t="s">
        <v>45</v>
      </c>
      <c r="J10" s="92"/>
      <c r="K10" s="92"/>
      <c r="L10" s="92"/>
      <c r="M10" s="92"/>
      <c r="N10" s="92"/>
      <c r="O10" s="155">
        <v>44383</v>
      </c>
      <c r="P10" s="92"/>
      <c r="Q10" s="35">
        <v>2613</v>
      </c>
      <c r="R10" s="92"/>
      <c r="S10" s="92"/>
      <c r="T10" s="218">
        <v>58113.03</v>
      </c>
      <c r="U10" s="22"/>
      <c r="V10" s="19"/>
      <c r="W10" s="62"/>
      <c r="X10" s="80">
        <f t="shared" si="0"/>
        <v>58113.03</v>
      </c>
    </row>
    <row r="11" spans="1:24" ht="15">
      <c r="A11" s="134" t="s">
        <v>235</v>
      </c>
      <c r="B11" s="35" t="s">
        <v>230</v>
      </c>
      <c r="C11" s="17"/>
      <c r="D11" s="18">
        <v>3137</v>
      </c>
      <c r="E11" s="35" t="s">
        <v>47</v>
      </c>
      <c r="F11" s="35" t="s">
        <v>52</v>
      </c>
      <c r="G11" s="35"/>
      <c r="H11" s="18" t="s">
        <v>45</v>
      </c>
      <c r="I11" s="18" t="s">
        <v>45</v>
      </c>
      <c r="J11" s="92"/>
      <c r="K11" s="92"/>
      <c r="L11" s="92"/>
      <c r="M11" s="92"/>
      <c r="N11" s="92"/>
      <c r="O11" s="155">
        <v>44383</v>
      </c>
      <c r="P11" s="92"/>
      <c r="Q11" s="35">
        <v>2613</v>
      </c>
      <c r="R11" s="92"/>
      <c r="S11" s="92"/>
      <c r="T11" s="218">
        <v>58113.03</v>
      </c>
      <c r="U11" s="22"/>
      <c r="V11" s="19"/>
      <c r="W11" s="62"/>
      <c r="X11" s="80">
        <f t="shared" si="0"/>
        <v>58113.03</v>
      </c>
    </row>
    <row r="12" spans="1:24" ht="15">
      <c r="A12" s="134" t="s">
        <v>236</v>
      </c>
      <c r="B12" s="35" t="s">
        <v>230</v>
      </c>
      <c r="C12" s="17"/>
      <c r="D12" s="18">
        <v>3138</v>
      </c>
      <c r="E12" s="35" t="s">
        <v>47</v>
      </c>
      <c r="F12" s="35" t="s">
        <v>52</v>
      </c>
      <c r="G12" s="35"/>
      <c r="H12" s="18" t="s">
        <v>45</v>
      </c>
      <c r="I12" s="18" t="s">
        <v>45</v>
      </c>
      <c r="J12" s="92"/>
      <c r="K12" s="92"/>
      <c r="L12" s="92"/>
      <c r="M12" s="92"/>
      <c r="N12" s="92"/>
      <c r="O12" s="155">
        <v>44383</v>
      </c>
      <c r="P12" s="92"/>
      <c r="Q12" s="35">
        <v>2613</v>
      </c>
      <c r="R12" s="92"/>
      <c r="S12" s="92"/>
      <c r="T12" s="218">
        <v>58113.03</v>
      </c>
      <c r="U12" s="22"/>
      <c r="V12" s="19"/>
      <c r="W12" s="62"/>
      <c r="X12" s="80">
        <f t="shared" si="0"/>
        <v>58113.03</v>
      </c>
    </row>
    <row r="13" spans="1:24" ht="15">
      <c r="A13" s="134" t="s">
        <v>237</v>
      </c>
      <c r="B13" s="35" t="s">
        <v>230</v>
      </c>
      <c r="C13" s="24"/>
      <c r="D13" s="18">
        <v>3139</v>
      </c>
      <c r="E13" s="35" t="s">
        <v>47</v>
      </c>
      <c r="F13" s="35" t="s">
        <v>52</v>
      </c>
      <c r="G13" s="35"/>
      <c r="H13" s="18" t="s">
        <v>45</v>
      </c>
      <c r="I13" s="18" t="s">
        <v>45</v>
      </c>
      <c r="J13" s="92"/>
      <c r="K13" s="92"/>
      <c r="L13" s="92"/>
      <c r="M13" s="92"/>
      <c r="N13" s="92"/>
      <c r="O13" s="155">
        <v>44383</v>
      </c>
      <c r="P13" s="92"/>
      <c r="Q13" s="35">
        <v>2613</v>
      </c>
      <c r="R13" s="92"/>
      <c r="S13" s="92"/>
      <c r="T13" s="218">
        <v>58113.03</v>
      </c>
      <c r="U13" s="31"/>
      <c r="V13" s="19"/>
      <c r="W13" s="62"/>
      <c r="X13" s="80">
        <f t="shared" si="0"/>
        <v>58113.03</v>
      </c>
    </row>
    <row r="14" spans="1:24" ht="15">
      <c r="A14" s="134" t="s">
        <v>238</v>
      </c>
      <c r="B14" s="35" t="s">
        <v>230</v>
      </c>
      <c r="C14" s="24"/>
      <c r="D14" s="18">
        <v>3140</v>
      </c>
      <c r="E14" s="35" t="s">
        <v>47</v>
      </c>
      <c r="F14" s="35" t="s">
        <v>52</v>
      </c>
      <c r="G14" s="35"/>
      <c r="H14" s="18" t="s">
        <v>45</v>
      </c>
      <c r="I14" s="18" t="s">
        <v>45</v>
      </c>
      <c r="J14" s="92"/>
      <c r="K14" s="92"/>
      <c r="L14" s="92"/>
      <c r="M14" s="92"/>
      <c r="N14" s="92"/>
      <c r="O14" s="155">
        <v>44383</v>
      </c>
      <c r="P14" s="92"/>
      <c r="Q14" s="35">
        <v>2613</v>
      </c>
      <c r="R14" s="92"/>
      <c r="S14" s="92"/>
      <c r="T14" s="218">
        <v>58113.03</v>
      </c>
      <c r="U14" s="31"/>
      <c r="V14" s="19"/>
      <c r="W14" s="62"/>
      <c r="X14" s="80">
        <f t="shared" si="0"/>
        <v>58113.03</v>
      </c>
    </row>
    <row r="15" spans="1:24" ht="15">
      <c r="A15" s="134" t="s">
        <v>235</v>
      </c>
      <c r="B15" s="35" t="s">
        <v>230</v>
      </c>
      <c r="C15" s="24"/>
      <c r="D15" s="25">
        <v>3141</v>
      </c>
      <c r="E15" s="35" t="s">
        <v>47</v>
      </c>
      <c r="F15" s="35" t="s">
        <v>52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55">
        <v>44383</v>
      </c>
      <c r="P15" s="92"/>
      <c r="Q15" s="35">
        <v>2613</v>
      </c>
      <c r="R15" s="92"/>
      <c r="S15" s="92"/>
      <c r="T15" s="218">
        <v>58113.03</v>
      </c>
      <c r="U15" s="31"/>
      <c r="V15" s="19"/>
      <c r="W15" s="62"/>
      <c r="X15" s="80">
        <f t="shared" si="0"/>
        <v>58113.03</v>
      </c>
    </row>
    <row r="16" spans="1:24" ht="15">
      <c r="A16" s="134" t="s">
        <v>235</v>
      </c>
      <c r="B16" s="35" t="s">
        <v>230</v>
      </c>
      <c r="C16" s="24"/>
      <c r="D16" s="25">
        <v>3142</v>
      </c>
      <c r="E16" s="35" t="s">
        <v>47</v>
      </c>
      <c r="F16" s="35" t="s">
        <v>52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55">
        <v>44383</v>
      </c>
      <c r="P16" s="92"/>
      <c r="Q16" s="35">
        <v>2613</v>
      </c>
      <c r="R16" s="92"/>
      <c r="S16" s="92"/>
      <c r="T16" s="218">
        <v>58113.03</v>
      </c>
      <c r="U16" s="31"/>
      <c r="V16" s="19"/>
      <c r="W16" s="62"/>
      <c r="X16" s="80">
        <f t="shared" si="0"/>
        <v>58113.03</v>
      </c>
    </row>
    <row r="17" spans="1:24" ht="15">
      <c r="A17" s="134" t="s">
        <v>235</v>
      </c>
      <c r="B17" s="35" t="s">
        <v>230</v>
      </c>
      <c r="C17" s="24"/>
      <c r="D17" s="25">
        <v>3143</v>
      </c>
      <c r="E17" s="35" t="s">
        <v>47</v>
      </c>
      <c r="F17" s="35" t="s">
        <v>52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55">
        <v>44383</v>
      </c>
      <c r="P17" s="92"/>
      <c r="Q17" s="35">
        <v>2613</v>
      </c>
      <c r="R17" s="92"/>
      <c r="S17" s="92"/>
      <c r="T17" s="218">
        <v>58113.03</v>
      </c>
      <c r="U17" s="31"/>
      <c r="V17" s="19"/>
      <c r="W17" s="62"/>
      <c r="X17" s="80">
        <f t="shared" si="0"/>
        <v>58113.03</v>
      </c>
    </row>
    <row r="18" spans="1:24" ht="15">
      <c r="A18" s="134" t="s">
        <v>235</v>
      </c>
      <c r="B18" s="35" t="s">
        <v>230</v>
      </c>
      <c r="C18" s="24"/>
      <c r="D18" s="25">
        <v>3144</v>
      </c>
      <c r="E18" s="35" t="s">
        <v>47</v>
      </c>
      <c r="F18" s="35" t="s">
        <v>52</v>
      </c>
      <c r="G18" s="35"/>
      <c r="H18" s="18" t="s">
        <v>45</v>
      </c>
      <c r="I18" s="18" t="s">
        <v>45</v>
      </c>
      <c r="J18" s="92"/>
      <c r="K18" s="92"/>
      <c r="L18" s="92"/>
      <c r="M18" s="92"/>
      <c r="N18" s="92"/>
      <c r="O18" s="155">
        <v>44383</v>
      </c>
      <c r="P18" s="92"/>
      <c r="Q18" s="35">
        <v>2613</v>
      </c>
      <c r="R18" s="92"/>
      <c r="S18" s="92"/>
      <c r="T18" s="218">
        <v>58113.03</v>
      </c>
      <c r="U18" s="31"/>
      <c r="V18" s="19"/>
      <c r="W18" s="62"/>
      <c r="X18" s="80">
        <f t="shared" si="0"/>
        <v>58113.03</v>
      </c>
    </row>
    <row r="19" spans="1:24" ht="15">
      <c r="A19" s="134" t="s">
        <v>235</v>
      </c>
      <c r="B19" s="35" t="s">
        <v>230</v>
      </c>
      <c r="C19" s="24"/>
      <c r="D19" s="25">
        <v>3145</v>
      </c>
      <c r="E19" s="35" t="s">
        <v>47</v>
      </c>
      <c r="F19" s="35" t="s">
        <v>52</v>
      </c>
      <c r="G19" s="35"/>
      <c r="H19" s="18" t="s">
        <v>45</v>
      </c>
      <c r="I19" s="18" t="s">
        <v>45</v>
      </c>
      <c r="J19" s="92"/>
      <c r="K19" s="92"/>
      <c r="L19" s="92"/>
      <c r="M19" s="92"/>
      <c r="N19" s="92"/>
      <c r="O19" s="155">
        <v>44383</v>
      </c>
      <c r="P19" s="92"/>
      <c r="Q19" s="35">
        <v>2613</v>
      </c>
      <c r="R19" s="92"/>
      <c r="S19" s="92"/>
      <c r="T19" s="218">
        <v>58113.03</v>
      </c>
      <c r="U19" s="31"/>
      <c r="V19" s="19"/>
      <c r="W19" s="62"/>
      <c r="X19" s="80">
        <f t="shared" si="0"/>
        <v>58113.03</v>
      </c>
    </row>
    <row r="20" spans="1:24" ht="15">
      <c r="A20" s="134" t="s">
        <v>235</v>
      </c>
      <c r="B20" s="35" t="s">
        <v>230</v>
      </c>
      <c r="C20" s="24"/>
      <c r="D20" s="25">
        <v>3178</v>
      </c>
      <c r="E20" s="35" t="s">
        <v>47</v>
      </c>
      <c r="F20" s="35" t="s">
        <v>52</v>
      </c>
      <c r="G20" s="35"/>
      <c r="H20" s="18" t="s">
        <v>45</v>
      </c>
      <c r="I20" s="18" t="s">
        <v>45</v>
      </c>
      <c r="J20" s="92"/>
      <c r="K20" s="92"/>
      <c r="L20" s="92"/>
      <c r="M20" s="92"/>
      <c r="N20" s="92"/>
      <c r="O20" s="155">
        <v>44383</v>
      </c>
      <c r="P20" s="92"/>
      <c r="Q20" s="35">
        <v>2613</v>
      </c>
      <c r="R20" s="92"/>
      <c r="S20" s="92"/>
      <c r="T20" s="218">
        <v>58113.03</v>
      </c>
      <c r="U20" s="31"/>
      <c r="V20" s="19"/>
      <c r="W20" s="62"/>
      <c r="X20" s="80">
        <f t="shared" si="0"/>
        <v>58113.03</v>
      </c>
    </row>
    <row r="21" spans="1:24" ht="15">
      <c r="A21" s="134" t="s">
        <v>235</v>
      </c>
      <c r="B21" s="35" t="s">
        <v>230</v>
      </c>
      <c r="C21" s="24"/>
      <c r="D21" s="25">
        <v>3179</v>
      </c>
      <c r="E21" s="35" t="s">
        <v>47</v>
      </c>
      <c r="F21" s="35" t="s">
        <v>52</v>
      </c>
      <c r="G21" s="35"/>
      <c r="H21" s="18" t="s">
        <v>45</v>
      </c>
      <c r="I21" s="18" t="s">
        <v>45</v>
      </c>
      <c r="J21" s="92"/>
      <c r="K21" s="92"/>
      <c r="L21" s="92"/>
      <c r="M21" s="92"/>
      <c r="N21" s="92"/>
      <c r="O21" s="155">
        <v>44383</v>
      </c>
      <c r="P21" s="92"/>
      <c r="Q21" s="35">
        <v>2613</v>
      </c>
      <c r="R21" s="92"/>
      <c r="S21" s="92"/>
      <c r="T21" s="218">
        <v>58113.03</v>
      </c>
      <c r="U21" s="31"/>
      <c r="V21" s="19"/>
      <c r="W21" s="62"/>
      <c r="X21" s="80">
        <f t="shared" si="0"/>
        <v>58113.03</v>
      </c>
    </row>
    <row r="22" spans="1:24" ht="15">
      <c r="A22" s="134" t="s">
        <v>235</v>
      </c>
      <c r="B22" s="35" t="s">
        <v>230</v>
      </c>
      <c r="C22" s="24"/>
      <c r="D22" s="25">
        <v>3180</v>
      </c>
      <c r="E22" s="35" t="s">
        <v>47</v>
      </c>
      <c r="F22" s="35" t="s">
        <v>52</v>
      </c>
      <c r="G22" s="35"/>
      <c r="H22" s="18" t="s">
        <v>45</v>
      </c>
      <c r="I22" s="18" t="s">
        <v>45</v>
      </c>
      <c r="J22" s="92"/>
      <c r="K22" s="92"/>
      <c r="L22" s="92"/>
      <c r="M22" s="92"/>
      <c r="N22" s="92"/>
      <c r="O22" s="155">
        <v>44383</v>
      </c>
      <c r="P22" s="92"/>
      <c r="Q22" s="35">
        <v>2613</v>
      </c>
      <c r="R22" s="92"/>
      <c r="S22" s="92"/>
      <c r="T22" s="218">
        <v>58113.03</v>
      </c>
      <c r="U22" s="31"/>
      <c r="V22" s="19"/>
      <c r="W22" s="62"/>
      <c r="X22" s="80">
        <f t="shared" si="0"/>
        <v>58113.03</v>
      </c>
    </row>
    <row r="23" spans="1:24" ht="15">
      <c r="A23" s="134" t="s">
        <v>235</v>
      </c>
      <c r="B23" s="35" t="s">
        <v>230</v>
      </c>
      <c r="C23" s="24"/>
      <c r="D23" s="25">
        <v>3176</v>
      </c>
      <c r="E23" s="35" t="s">
        <v>47</v>
      </c>
      <c r="F23" s="35" t="s">
        <v>52</v>
      </c>
      <c r="G23" s="35"/>
      <c r="H23" s="18" t="s">
        <v>45</v>
      </c>
      <c r="I23" s="18" t="s">
        <v>45</v>
      </c>
      <c r="J23" s="92"/>
      <c r="K23" s="92"/>
      <c r="L23" s="92"/>
      <c r="M23" s="92"/>
      <c r="N23" s="92"/>
      <c r="O23" s="155">
        <v>44383</v>
      </c>
      <c r="P23" s="26"/>
      <c r="Q23" s="35">
        <v>2613</v>
      </c>
      <c r="R23" s="26"/>
      <c r="S23" s="26"/>
      <c r="T23" s="251">
        <v>136543.87</v>
      </c>
      <c r="U23" s="31"/>
      <c r="V23" s="19"/>
      <c r="W23" s="62"/>
      <c r="X23" s="80">
        <f t="shared" si="0"/>
        <v>136543.87</v>
      </c>
    </row>
    <row r="24" spans="1:24" ht="15">
      <c r="A24" s="134" t="s">
        <v>235</v>
      </c>
      <c r="B24" s="35" t="s">
        <v>230</v>
      </c>
      <c r="C24" s="24"/>
      <c r="D24" s="25">
        <v>3177</v>
      </c>
      <c r="E24" s="35" t="s">
        <v>47</v>
      </c>
      <c r="F24" s="35" t="s">
        <v>52</v>
      </c>
      <c r="G24" s="35"/>
      <c r="H24" s="18" t="s">
        <v>45</v>
      </c>
      <c r="I24" s="18" t="s">
        <v>45</v>
      </c>
      <c r="J24" s="92"/>
      <c r="K24" s="92"/>
      <c r="L24" s="92"/>
      <c r="M24" s="92"/>
      <c r="N24" s="92"/>
      <c r="O24" s="155">
        <v>44383</v>
      </c>
      <c r="P24" s="26"/>
      <c r="Q24" s="35">
        <v>2613</v>
      </c>
      <c r="R24" s="26"/>
      <c r="S24" s="26"/>
      <c r="T24" s="251">
        <v>136543.89</v>
      </c>
      <c r="U24" s="31"/>
      <c r="V24" s="26"/>
      <c r="W24" s="62"/>
      <c r="X24" s="80">
        <f t="shared" si="0"/>
        <v>136543.89</v>
      </c>
    </row>
    <row r="25" spans="1:24" ht="15">
      <c r="A25" s="134" t="s">
        <v>235</v>
      </c>
      <c r="B25" s="35" t="s">
        <v>230</v>
      </c>
      <c r="C25" s="24"/>
      <c r="D25" s="25">
        <v>3181</v>
      </c>
      <c r="E25" s="35" t="s">
        <v>47</v>
      </c>
      <c r="F25" s="35" t="s">
        <v>52</v>
      </c>
      <c r="G25" s="35"/>
      <c r="H25" s="18" t="s">
        <v>45</v>
      </c>
      <c r="I25" s="18" t="s">
        <v>45</v>
      </c>
      <c r="J25" s="92"/>
      <c r="K25" s="92"/>
      <c r="L25" s="92"/>
      <c r="M25" s="92"/>
      <c r="N25" s="92"/>
      <c r="O25" s="155">
        <v>44383</v>
      </c>
      <c r="P25" s="26"/>
      <c r="Q25" s="35">
        <v>2613</v>
      </c>
      <c r="R25" s="26"/>
      <c r="S25" s="26"/>
      <c r="T25" s="251">
        <v>136543.89</v>
      </c>
      <c r="U25" s="31"/>
      <c r="V25" s="26"/>
      <c r="W25" s="62"/>
      <c r="X25" s="80">
        <f t="shared" si="0"/>
        <v>136543.89</v>
      </c>
    </row>
    <row r="26" spans="1:24" ht="15">
      <c r="A26" s="134" t="s">
        <v>235</v>
      </c>
      <c r="B26" s="35" t="s">
        <v>230</v>
      </c>
      <c r="C26" s="24"/>
      <c r="D26" s="25">
        <v>3182</v>
      </c>
      <c r="E26" s="35" t="s">
        <v>47</v>
      </c>
      <c r="F26" s="35" t="s">
        <v>52</v>
      </c>
      <c r="G26" s="35"/>
      <c r="H26" s="18" t="s">
        <v>45</v>
      </c>
      <c r="I26" s="18" t="s">
        <v>45</v>
      </c>
      <c r="J26" s="92"/>
      <c r="K26" s="92"/>
      <c r="L26" s="92"/>
      <c r="M26" s="92"/>
      <c r="N26" s="92"/>
      <c r="O26" s="155">
        <v>44383</v>
      </c>
      <c r="P26" s="26"/>
      <c r="Q26" s="35">
        <v>2613</v>
      </c>
      <c r="R26" s="26"/>
      <c r="S26" s="26"/>
      <c r="T26" s="251">
        <v>136543.89</v>
      </c>
      <c r="U26" s="31"/>
      <c r="V26" s="26"/>
      <c r="W26" s="62"/>
      <c r="X26" s="80">
        <f t="shared" si="0"/>
        <v>136543.89</v>
      </c>
    </row>
    <row r="27" spans="1:24" ht="15">
      <c r="A27" s="134" t="s">
        <v>235</v>
      </c>
      <c r="B27" s="35" t="s">
        <v>230</v>
      </c>
      <c r="C27" s="24"/>
      <c r="D27" s="25">
        <v>3183</v>
      </c>
      <c r="E27" s="35" t="s">
        <v>47</v>
      </c>
      <c r="F27" s="35" t="s">
        <v>52</v>
      </c>
      <c r="G27" s="35"/>
      <c r="H27" s="18" t="s">
        <v>45</v>
      </c>
      <c r="I27" s="18" t="s">
        <v>45</v>
      </c>
      <c r="J27" s="92"/>
      <c r="K27" s="92"/>
      <c r="L27" s="92"/>
      <c r="M27" s="92"/>
      <c r="N27" s="92"/>
      <c r="O27" s="155">
        <v>44383</v>
      </c>
      <c r="P27" s="26"/>
      <c r="Q27" s="35">
        <v>2613</v>
      </c>
      <c r="R27" s="26"/>
      <c r="S27" s="26"/>
      <c r="T27" s="251">
        <v>136543.89</v>
      </c>
      <c r="U27" s="31"/>
      <c r="V27" s="26"/>
      <c r="W27" s="62"/>
      <c r="X27" s="80">
        <f t="shared" si="0"/>
        <v>136543.89</v>
      </c>
    </row>
    <row r="28" spans="1:24" ht="15">
      <c r="A28" s="134" t="s">
        <v>235</v>
      </c>
      <c r="B28" s="35" t="s">
        <v>230</v>
      </c>
      <c r="C28" s="24"/>
      <c r="D28" s="25">
        <v>3184</v>
      </c>
      <c r="E28" s="35" t="s">
        <v>47</v>
      </c>
      <c r="F28" s="35" t="s">
        <v>52</v>
      </c>
      <c r="G28" s="35"/>
      <c r="H28" s="18" t="s">
        <v>45</v>
      </c>
      <c r="I28" s="18" t="s">
        <v>45</v>
      </c>
      <c r="J28" s="92"/>
      <c r="K28" s="92"/>
      <c r="L28" s="92"/>
      <c r="M28" s="92"/>
      <c r="N28" s="92"/>
      <c r="O28" s="155">
        <v>44383</v>
      </c>
      <c r="P28" s="26"/>
      <c r="Q28" s="35">
        <v>2613</v>
      </c>
      <c r="R28" s="26"/>
      <c r="S28" s="26"/>
      <c r="T28" s="251">
        <v>136543.89</v>
      </c>
      <c r="U28" s="31"/>
      <c r="V28" s="26"/>
      <c r="W28" s="62"/>
      <c r="X28" s="80">
        <f t="shared" si="0"/>
        <v>136543.89</v>
      </c>
    </row>
    <row r="29" spans="1:24" ht="15">
      <c r="A29" s="134" t="s">
        <v>235</v>
      </c>
      <c r="B29" s="35" t="s">
        <v>230</v>
      </c>
      <c r="C29" s="24"/>
      <c r="D29" s="25">
        <v>3185</v>
      </c>
      <c r="E29" s="35" t="s">
        <v>47</v>
      </c>
      <c r="F29" s="35" t="s">
        <v>52</v>
      </c>
      <c r="G29" s="35"/>
      <c r="H29" s="18" t="s">
        <v>45</v>
      </c>
      <c r="I29" s="18" t="s">
        <v>45</v>
      </c>
      <c r="J29" s="92"/>
      <c r="K29" s="92"/>
      <c r="L29" s="92"/>
      <c r="M29" s="92"/>
      <c r="N29" s="92"/>
      <c r="O29" s="155">
        <v>44383</v>
      </c>
      <c r="P29" s="26"/>
      <c r="Q29" s="35">
        <v>2613</v>
      </c>
      <c r="R29" s="26"/>
      <c r="S29" s="26"/>
      <c r="T29" s="251">
        <v>136543.89</v>
      </c>
      <c r="U29" s="31"/>
      <c r="V29" s="26"/>
      <c r="W29" s="62"/>
      <c r="X29" s="80">
        <f t="shared" si="0"/>
        <v>136543.89</v>
      </c>
    </row>
    <row r="30" spans="1:24" ht="15">
      <c r="A30" s="134" t="s">
        <v>235</v>
      </c>
      <c r="B30" s="35" t="s">
        <v>230</v>
      </c>
      <c r="C30" s="24"/>
      <c r="D30" s="25">
        <v>3186</v>
      </c>
      <c r="E30" s="35" t="s">
        <v>47</v>
      </c>
      <c r="F30" s="35" t="s">
        <v>52</v>
      </c>
      <c r="G30" s="35"/>
      <c r="H30" s="18" t="s">
        <v>45</v>
      </c>
      <c r="I30" s="18" t="s">
        <v>45</v>
      </c>
      <c r="J30" s="92"/>
      <c r="K30" s="92"/>
      <c r="L30" s="92"/>
      <c r="M30" s="92"/>
      <c r="N30" s="92"/>
      <c r="O30" s="155">
        <v>44383</v>
      </c>
      <c r="P30" s="26"/>
      <c r="Q30" s="35">
        <v>2613</v>
      </c>
      <c r="R30" s="26"/>
      <c r="S30" s="26"/>
      <c r="T30" s="251">
        <v>136543.89</v>
      </c>
      <c r="U30" s="31"/>
      <c r="V30" s="26"/>
      <c r="W30" s="62"/>
      <c r="X30" s="80">
        <f t="shared" si="0"/>
        <v>136543.89</v>
      </c>
    </row>
    <row r="31" spans="1:24" ht="15">
      <c r="A31" s="134" t="s">
        <v>235</v>
      </c>
      <c r="B31" s="35" t="s">
        <v>230</v>
      </c>
      <c r="C31" s="24"/>
      <c r="D31" s="25">
        <v>3187</v>
      </c>
      <c r="E31" s="35" t="s">
        <v>47</v>
      </c>
      <c r="F31" s="35" t="s">
        <v>52</v>
      </c>
      <c r="G31" s="35"/>
      <c r="H31" s="18" t="s">
        <v>45</v>
      </c>
      <c r="I31" s="18" t="s">
        <v>45</v>
      </c>
      <c r="J31" s="92"/>
      <c r="K31" s="92"/>
      <c r="L31" s="92"/>
      <c r="M31" s="92"/>
      <c r="N31" s="92"/>
      <c r="O31" s="155">
        <v>44383</v>
      </c>
      <c r="P31" s="26"/>
      <c r="Q31" s="35">
        <v>2613</v>
      </c>
      <c r="R31" s="26"/>
      <c r="S31" s="26"/>
      <c r="T31" s="251">
        <v>136543.89</v>
      </c>
      <c r="U31" s="31"/>
      <c r="V31" s="26"/>
      <c r="W31" s="62"/>
      <c r="X31" s="80">
        <f t="shared" si="0"/>
        <v>136543.89</v>
      </c>
    </row>
    <row r="32" spans="1:24" ht="15">
      <c r="A32" s="134" t="s">
        <v>235</v>
      </c>
      <c r="B32" s="35" t="s">
        <v>230</v>
      </c>
      <c r="C32" s="24"/>
      <c r="D32" s="25">
        <v>3188</v>
      </c>
      <c r="E32" s="35" t="s">
        <v>47</v>
      </c>
      <c r="F32" s="35" t="s">
        <v>52</v>
      </c>
      <c r="G32" s="35"/>
      <c r="H32" s="18" t="s">
        <v>45</v>
      </c>
      <c r="I32" s="18" t="s">
        <v>45</v>
      </c>
      <c r="J32" s="92"/>
      <c r="K32" s="92"/>
      <c r="L32" s="92"/>
      <c r="M32" s="92"/>
      <c r="N32" s="92"/>
      <c r="O32" s="155">
        <v>44383</v>
      </c>
      <c r="P32" s="26"/>
      <c r="Q32" s="35">
        <v>2613</v>
      </c>
      <c r="R32" s="26"/>
      <c r="S32" s="26"/>
      <c r="T32" s="251">
        <v>136543.89</v>
      </c>
      <c r="U32" s="31"/>
      <c r="V32" s="26"/>
      <c r="W32" s="62"/>
      <c r="X32" s="80">
        <f t="shared" si="0"/>
        <v>136543.89</v>
      </c>
    </row>
    <row r="33" spans="1:25" ht="15">
      <c r="A33" s="134" t="s">
        <v>235</v>
      </c>
      <c r="B33" s="35" t="s">
        <v>230</v>
      </c>
      <c r="C33" s="24"/>
      <c r="D33" s="25">
        <v>3077</v>
      </c>
      <c r="E33" s="25" t="s">
        <v>106</v>
      </c>
      <c r="F33" s="3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161">
        <v>44397</v>
      </c>
      <c r="P33" s="26"/>
      <c r="Q33" s="35">
        <v>2613</v>
      </c>
      <c r="R33" s="26"/>
      <c r="S33" s="26"/>
      <c r="T33" s="251">
        <v>103294.17</v>
      </c>
      <c r="U33" s="31"/>
      <c r="V33" s="26"/>
      <c r="W33" s="26"/>
      <c r="X33" s="80">
        <f t="shared" si="0"/>
        <v>103294.17</v>
      </c>
      <c r="Y33" t="s">
        <v>241</v>
      </c>
    </row>
    <row r="34" spans="1:24" ht="15">
      <c r="A34" s="134" t="s">
        <v>235</v>
      </c>
      <c r="B34" s="35" t="s">
        <v>230</v>
      </c>
      <c r="C34" s="24"/>
      <c r="D34" s="25">
        <v>3078</v>
      </c>
      <c r="E34" s="25" t="s">
        <v>106</v>
      </c>
      <c r="F34" s="35" t="s">
        <v>52</v>
      </c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161">
        <v>44397</v>
      </c>
      <c r="P34" s="26"/>
      <c r="Q34" s="35">
        <v>2613</v>
      </c>
      <c r="R34" s="26"/>
      <c r="S34" s="26"/>
      <c r="T34" s="251">
        <v>103293.19</v>
      </c>
      <c r="U34" s="31"/>
      <c r="V34" s="19"/>
      <c r="W34" s="19"/>
      <c r="X34" s="80">
        <f t="shared" si="0"/>
        <v>103293.19</v>
      </c>
    </row>
    <row r="35" spans="1:24" ht="15">
      <c r="A35" s="134" t="s">
        <v>235</v>
      </c>
      <c r="B35" s="38" t="s">
        <v>121</v>
      </c>
      <c r="C35" s="24"/>
      <c r="D35" s="25">
        <v>3075</v>
      </c>
      <c r="E35" s="25" t="s">
        <v>106</v>
      </c>
      <c r="F35" s="35" t="s">
        <v>52</v>
      </c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161">
        <v>44397</v>
      </c>
      <c r="P35" s="26"/>
      <c r="Q35" s="35">
        <v>2613</v>
      </c>
      <c r="R35" s="26"/>
      <c r="S35" s="26"/>
      <c r="T35" s="251">
        <v>94950.82</v>
      </c>
      <c r="U35" s="31"/>
      <c r="V35" s="19"/>
      <c r="W35" s="19"/>
      <c r="X35" s="80">
        <f t="shared" si="0"/>
        <v>94950.82</v>
      </c>
    </row>
    <row r="36" spans="1:24" ht="15">
      <c r="A36" s="134" t="s">
        <v>235</v>
      </c>
      <c r="B36" s="38" t="s">
        <v>121</v>
      </c>
      <c r="C36" s="24"/>
      <c r="D36" s="25">
        <v>3076</v>
      </c>
      <c r="E36" s="25" t="s">
        <v>106</v>
      </c>
      <c r="F36" s="35" t="s">
        <v>52</v>
      </c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161">
        <v>44397</v>
      </c>
      <c r="P36" s="26"/>
      <c r="Q36" s="35">
        <v>2613</v>
      </c>
      <c r="R36" s="26"/>
      <c r="S36" s="26"/>
      <c r="T36" s="251">
        <v>94950.82</v>
      </c>
      <c r="U36" s="31"/>
      <c r="V36" s="19"/>
      <c r="W36" s="19"/>
      <c r="X36" s="80">
        <f t="shared" si="0"/>
        <v>94950.82</v>
      </c>
    </row>
    <row r="37" spans="1:24" ht="15">
      <c r="A37" s="134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161"/>
      <c r="P37" s="26"/>
      <c r="Q37" s="35"/>
      <c r="R37" s="26"/>
      <c r="S37" s="26"/>
      <c r="T37" s="153"/>
      <c r="U37" s="31"/>
      <c r="V37" s="19"/>
      <c r="W37" s="19"/>
      <c r="X37" s="80">
        <f t="shared" si="0"/>
        <v>0</v>
      </c>
    </row>
    <row r="38" spans="1:24" ht="15">
      <c r="A38" s="28"/>
      <c r="B38" s="16"/>
      <c r="C38" s="26"/>
      <c r="D38" s="25"/>
      <c r="E38" s="25"/>
      <c r="F38" s="25"/>
      <c r="G38" s="26"/>
      <c r="H38" s="18"/>
      <c r="I38" s="18"/>
      <c r="J38" s="26"/>
      <c r="K38" s="26"/>
      <c r="L38" s="26"/>
      <c r="M38" s="26"/>
      <c r="N38" s="26"/>
      <c r="O38" s="26"/>
      <c r="P38" s="300" t="s">
        <v>46</v>
      </c>
      <c r="Q38" s="301"/>
      <c r="R38" s="301"/>
      <c r="S38" s="302"/>
      <c r="T38" s="42">
        <f>SUM(T8:T37)+T3+T4+T5+T6+T7</f>
        <v>2924188.48</v>
      </c>
      <c r="U38" s="42">
        <f>SUM(U8:U33)</f>
        <v>0</v>
      </c>
      <c r="V38" s="43"/>
      <c r="W38" s="43"/>
      <c r="X38" s="42">
        <f>SUM(X3:X37)</f>
        <v>2924188.480000001</v>
      </c>
    </row>
    <row r="39" ht="15.75" thickBot="1"/>
    <row r="40" spans="1:24" ht="45">
      <c r="A40" s="146" t="s">
        <v>21</v>
      </c>
      <c r="B40" s="146" t="s">
        <v>22</v>
      </c>
      <c r="C40" s="146" t="s">
        <v>23</v>
      </c>
      <c r="D40" s="147" t="s">
        <v>24</v>
      </c>
      <c r="E40" s="146" t="s">
        <v>25</v>
      </c>
      <c r="F40" s="147" t="s">
        <v>50</v>
      </c>
      <c r="G40" s="146" t="s">
        <v>27</v>
      </c>
      <c r="H40" s="148" t="s">
        <v>28</v>
      </c>
      <c r="I40" s="148" t="s">
        <v>29</v>
      </c>
      <c r="J40" s="148" t="s">
        <v>30</v>
      </c>
      <c r="K40" s="148" t="s">
        <v>31</v>
      </c>
      <c r="L40" s="148" t="s">
        <v>32</v>
      </c>
      <c r="M40" s="148" t="s">
        <v>33</v>
      </c>
      <c r="N40" s="148" t="s">
        <v>34</v>
      </c>
      <c r="O40" s="146" t="s">
        <v>35</v>
      </c>
      <c r="P40" s="148" t="s">
        <v>36</v>
      </c>
      <c r="Q40" s="148" t="s">
        <v>37</v>
      </c>
      <c r="R40" s="148" t="s">
        <v>38</v>
      </c>
      <c r="S40" s="148" t="s">
        <v>39</v>
      </c>
      <c r="T40" s="149" t="s">
        <v>40</v>
      </c>
      <c r="U40" s="146" t="s">
        <v>41</v>
      </c>
      <c r="V40" s="146" t="s">
        <v>42</v>
      </c>
      <c r="W40" s="150" t="s">
        <v>43</v>
      </c>
      <c r="X40" s="149" t="s">
        <v>44</v>
      </c>
    </row>
    <row r="41" spans="1:25" ht="15">
      <c r="A41" s="176" t="s">
        <v>235</v>
      </c>
      <c r="B41" s="177" t="s">
        <v>121</v>
      </c>
      <c r="C41" s="177"/>
      <c r="D41" s="177">
        <v>3094</v>
      </c>
      <c r="E41" s="177" t="s">
        <v>47</v>
      </c>
      <c r="F41" s="177" t="s">
        <v>52</v>
      </c>
      <c r="G41" s="177"/>
      <c r="H41" s="178" t="s">
        <v>45</v>
      </c>
      <c r="I41" s="178" t="s">
        <v>45</v>
      </c>
      <c r="J41" s="179"/>
      <c r="K41" s="179"/>
      <c r="L41" s="179"/>
      <c r="M41" s="179"/>
      <c r="N41" s="179"/>
      <c r="O41" s="180">
        <v>44383</v>
      </c>
      <c r="P41" s="179"/>
      <c r="Q41" s="177">
        <v>2613</v>
      </c>
      <c r="R41" s="179"/>
      <c r="S41" s="179"/>
      <c r="T41" s="218">
        <v>49717.48</v>
      </c>
      <c r="U41" s="177"/>
      <c r="V41" s="177"/>
      <c r="W41" s="177"/>
      <c r="X41" s="181">
        <f>T41-U41</f>
        <v>49717.48</v>
      </c>
      <c r="Y41" t="s">
        <v>244</v>
      </c>
    </row>
    <row r="42" spans="1:24" ht="15">
      <c r="A42" s="134" t="s">
        <v>235</v>
      </c>
      <c r="B42" s="35" t="s">
        <v>121</v>
      </c>
      <c r="C42" s="24"/>
      <c r="D42" s="25">
        <v>3095</v>
      </c>
      <c r="E42" s="35" t="s">
        <v>47</v>
      </c>
      <c r="F42" s="35" t="s">
        <v>52</v>
      </c>
      <c r="G42" s="26"/>
      <c r="H42" s="18" t="s">
        <v>45</v>
      </c>
      <c r="I42" s="18" t="s">
        <v>45</v>
      </c>
      <c r="J42" s="26"/>
      <c r="K42" s="26"/>
      <c r="L42" s="26"/>
      <c r="M42" s="26"/>
      <c r="N42" s="26"/>
      <c r="O42" s="155">
        <v>44383</v>
      </c>
      <c r="P42" s="92"/>
      <c r="Q42" s="35">
        <v>2613</v>
      </c>
      <c r="R42" s="26"/>
      <c r="S42" s="26"/>
      <c r="T42" s="218">
        <v>49717.41</v>
      </c>
      <c r="U42" s="31"/>
      <c r="V42" s="19"/>
      <c r="W42" s="62"/>
      <c r="X42" s="80">
        <f aca="true" t="shared" si="1" ref="X42:X75">T42-U42</f>
        <v>49717.41</v>
      </c>
    </row>
    <row r="43" spans="1:24" ht="15">
      <c r="A43" s="134" t="s">
        <v>235</v>
      </c>
      <c r="B43" s="35" t="s">
        <v>121</v>
      </c>
      <c r="C43" s="35"/>
      <c r="D43" s="35">
        <v>3096</v>
      </c>
      <c r="E43" s="35" t="s">
        <v>47</v>
      </c>
      <c r="F43" s="35" t="s">
        <v>52</v>
      </c>
      <c r="G43" s="35"/>
      <c r="H43" s="18" t="s">
        <v>45</v>
      </c>
      <c r="I43" s="18" t="s">
        <v>45</v>
      </c>
      <c r="J43" s="92"/>
      <c r="K43" s="92"/>
      <c r="L43" s="92"/>
      <c r="M43" s="92"/>
      <c r="N43" s="92"/>
      <c r="O43" s="155">
        <v>44383</v>
      </c>
      <c r="P43" s="92"/>
      <c r="Q43" s="35">
        <v>2613</v>
      </c>
      <c r="R43" s="92"/>
      <c r="S43" s="92"/>
      <c r="T43" s="218">
        <v>49717.41</v>
      </c>
      <c r="U43" s="35"/>
      <c r="V43" s="35"/>
      <c r="W43" s="35"/>
      <c r="X43" s="80">
        <f t="shared" si="1"/>
        <v>49717.41</v>
      </c>
    </row>
    <row r="44" spans="1:24" ht="15">
      <c r="A44" s="134" t="s">
        <v>235</v>
      </c>
      <c r="B44" s="35" t="s">
        <v>121</v>
      </c>
      <c r="C44" s="35"/>
      <c r="D44" s="35">
        <v>3097</v>
      </c>
      <c r="E44" s="35" t="s">
        <v>47</v>
      </c>
      <c r="F44" s="35" t="s">
        <v>52</v>
      </c>
      <c r="G44" s="35"/>
      <c r="H44" s="18" t="s">
        <v>45</v>
      </c>
      <c r="I44" s="18" t="s">
        <v>45</v>
      </c>
      <c r="J44" s="92"/>
      <c r="K44" s="92"/>
      <c r="L44" s="92"/>
      <c r="M44" s="92"/>
      <c r="N44" s="92"/>
      <c r="O44" s="155">
        <v>44383</v>
      </c>
      <c r="P44" s="92"/>
      <c r="Q44" s="35">
        <v>2613</v>
      </c>
      <c r="R44" s="92"/>
      <c r="S44" s="92"/>
      <c r="T44" s="218">
        <v>49717.41</v>
      </c>
      <c r="U44" s="35"/>
      <c r="V44" s="35"/>
      <c r="W44" s="35"/>
      <c r="X44" s="80">
        <f t="shared" si="1"/>
        <v>49717.41</v>
      </c>
    </row>
    <row r="45" spans="1:24" ht="15">
      <c r="A45" s="134" t="s">
        <v>235</v>
      </c>
      <c r="B45" s="35" t="s">
        <v>121</v>
      </c>
      <c r="C45" s="35"/>
      <c r="D45" s="35">
        <v>3098</v>
      </c>
      <c r="E45" s="35" t="s">
        <v>47</v>
      </c>
      <c r="F45" s="35" t="s">
        <v>52</v>
      </c>
      <c r="G45" s="35"/>
      <c r="H45" s="18" t="s">
        <v>45</v>
      </c>
      <c r="I45" s="18" t="s">
        <v>45</v>
      </c>
      <c r="J45" s="92"/>
      <c r="K45" s="92"/>
      <c r="L45" s="92"/>
      <c r="M45" s="92"/>
      <c r="N45" s="92"/>
      <c r="O45" s="155">
        <v>44383</v>
      </c>
      <c r="P45" s="92"/>
      <c r="Q45" s="35">
        <v>2613</v>
      </c>
      <c r="R45" s="92"/>
      <c r="S45" s="92"/>
      <c r="T45" s="218">
        <v>49717.41</v>
      </c>
      <c r="U45" s="35"/>
      <c r="V45" s="35"/>
      <c r="W45" s="35"/>
      <c r="X45" s="80">
        <f t="shared" si="1"/>
        <v>49717.41</v>
      </c>
    </row>
    <row r="46" spans="1:24" ht="15">
      <c r="A46" s="134" t="s">
        <v>235</v>
      </c>
      <c r="B46" s="35" t="s">
        <v>121</v>
      </c>
      <c r="C46" s="35"/>
      <c r="D46" s="35">
        <v>3099</v>
      </c>
      <c r="E46" s="35" t="s">
        <v>47</v>
      </c>
      <c r="F46" s="35" t="s">
        <v>52</v>
      </c>
      <c r="G46" s="35"/>
      <c r="H46" s="18" t="s">
        <v>45</v>
      </c>
      <c r="I46" s="18" t="s">
        <v>45</v>
      </c>
      <c r="J46" s="92"/>
      <c r="K46" s="92"/>
      <c r="L46" s="92"/>
      <c r="M46" s="92"/>
      <c r="N46" s="92"/>
      <c r="O46" s="155">
        <v>44383</v>
      </c>
      <c r="P46" s="92"/>
      <c r="Q46" s="35">
        <v>2613</v>
      </c>
      <c r="R46" s="92"/>
      <c r="S46" s="92"/>
      <c r="T46" s="218">
        <v>49717.41</v>
      </c>
      <c r="U46" s="35"/>
      <c r="V46" s="35"/>
      <c r="W46" s="35"/>
      <c r="X46" s="80">
        <f t="shared" si="1"/>
        <v>49717.41</v>
      </c>
    </row>
    <row r="47" spans="1:24" ht="15">
      <c r="A47" s="134" t="s">
        <v>235</v>
      </c>
      <c r="B47" s="35" t="s">
        <v>121</v>
      </c>
      <c r="C47" s="35"/>
      <c r="D47" s="35">
        <v>3100</v>
      </c>
      <c r="E47" s="35" t="s">
        <v>47</v>
      </c>
      <c r="F47" s="35" t="s">
        <v>52</v>
      </c>
      <c r="G47" s="35"/>
      <c r="H47" s="18" t="s">
        <v>45</v>
      </c>
      <c r="I47" s="18" t="s">
        <v>45</v>
      </c>
      <c r="J47" s="92"/>
      <c r="K47" s="92"/>
      <c r="L47" s="92"/>
      <c r="M47" s="92"/>
      <c r="N47" s="92"/>
      <c r="O47" s="155">
        <v>44383</v>
      </c>
      <c r="P47" s="92"/>
      <c r="Q47" s="35">
        <v>2613</v>
      </c>
      <c r="R47" s="92"/>
      <c r="S47" s="92"/>
      <c r="T47" s="218">
        <v>49717.41</v>
      </c>
      <c r="U47" s="35"/>
      <c r="V47" s="35"/>
      <c r="W47" s="35"/>
      <c r="X47" s="80">
        <f t="shared" si="1"/>
        <v>49717.41</v>
      </c>
    </row>
    <row r="48" spans="1:24" ht="15">
      <c r="A48" s="134" t="s">
        <v>235</v>
      </c>
      <c r="B48" s="35" t="s">
        <v>121</v>
      </c>
      <c r="C48" s="17"/>
      <c r="D48" s="18">
        <v>3101</v>
      </c>
      <c r="E48" s="35" t="s">
        <v>47</v>
      </c>
      <c r="F48" s="35" t="s">
        <v>52</v>
      </c>
      <c r="G48" s="19"/>
      <c r="H48" s="18" t="s">
        <v>45</v>
      </c>
      <c r="I48" s="18" t="s">
        <v>45</v>
      </c>
      <c r="J48" s="19"/>
      <c r="K48" s="19"/>
      <c r="L48" s="19"/>
      <c r="M48" s="19"/>
      <c r="N48" s="19"/>
      <c r="O48" s="155">
        <v>44383</v>
      </c>
      <c r="P48" s="92"/>
      <c r="Q48" s="35">
        <v>2613</v>
      </c>
      <c r="R48" s="19"/>
      <c r="S48" s="19"/>
      <c r="T48" s="218">
        <v>49717.41</v>
      </c>
      <c r="U48" s="22"/>
      <c r="V48" s="19"/>
      <c r="W48" s="62"/>
      <c r="X48" s="80">
        <f t="shared" si="1"/>
        <v>49717.41</v>
      </c>
    </row>
    <row r="49" spans="1:24" ht="15">
      <c r="A49" s="134" t="s">
        <v>235</v>
      </c>
      <c r="B49" s="35" t="s">
        <v>121</v>
      </c>
      <c r="C49" s="17"/>
      <c r="D49" s="18">
        <v>3102</v>
      </c>
      <c r="E49" s="35" t="s">
        <v>47</v>
      </c>
      <c r="F49" s="35" t="s">
        <v>52</v>
      </c>
      <c r="G49" s="19"/>
      <c r="H49" s="18" t="s">
        <v>45</v>
      </c>
      <c r="I49" s="18" t="s">
        <v>45</v>
      </c>
      <c r="J49" s="19"/>
      <c r="K49" s="19"/>
      <c r="L49" s="19"/>
      <c r="M49" s="19"/>
      <c r="N49" s="19"/>
      <c r="O49" s="155">
        <v>44383</v>
      </c>
      <c r="P49" s="92"/>
      <c r="Q49" s="35">
        <v>2613</v>
      </c>
      <c r="R49" s="19"/>
      <c r="S49" s="19"/>
      <c r="T49" s="218">
        <v>49717.41</v>
      </c>
      <c r="U49" s="22"/>
      <c r="V49" s="19"/>
      <c r="W49" s="62"/>
      <c r="X49" s="80">
        <f t="shared" si="1"/>
        <v>49717.41</v>
      </c>
    </row>
    <row r="50" spans="1:24" ht="15">
      <c r="A50" s="134" t="s">
        <v>235</v>
      </c>
      <c r="B50" s="35" t="s">
        <v>121</v>
      </c>
      <c r="C50" s="17"/>
      <c r="D50" s="18">
        <v>3103</v>
      </c>
      <c r="E50" s="35" t="s">
        <v>47</v>
      </c>
      <c r="F50" s="35" t="s">
        <v>52</v>
      </c>
      <c r="G50" s="19"/>
      <c r="H50" s="18" t="s">
        <v>45</v>
      </c>
      <c r="I50" s="18" t="s">
        <v>45</v>
      </c>
      <c r="J50" s="19"/>
      <c r="K50" s="19"/>
      <c r="L50" s="19"/>
      <c r="M50" s="19"/>
      <c r="N50" s="19"/>
      <c r="O50" s="155">
        <v>44383</v>
      </c>
      <c r="P50" s="92"/>
      <c r="Q50" s="35">
        <v>2613</v>
      </c>
      <c r="R50" s="19"/>
      <c r="S50" s="19"/>
      <c r="T50" s="218">
        <v>49717.41</v>
      </c>
      <c r="U50" s="22"/>
      <c r="V50" s="19"/>
      <c r="W50" s="62"/>
      <c r="X50" s="80">
        <f t="shared" si="1"/>
        <v>49717.41</v>
      </c>
    </row>
    <row r="51" spans="1:24" ht="15">
      <c r="A51" s="134" t="s">
        <v>235</v>
      </c>
      <c r="B51" s="35" t="s">
        <v>121</v>
      </c>
      <c r="C51" s="24"/>
      <c r="D51" s="18">
        <v>3104</v>
      </c>
      <c r="E51" s="35" t="s">
        <v>47</v>
      </c>
      <c r="F51" s="3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155">
        <v>44383</v>
      </c>
      <c r="P51" s="92"/>
      <c r="Q51" s="35">
        <v>2613</v>
      </c>
      <c r="R51" s="26"/>
      <c r="S51" s="26"/>
      <c r="T51" s="218">
        <v>49717.41</v>
      </c>
      <c r="U51" s="31"/>
      <c r="V51" s="19"/>
      <c r="W51" s="62"/>
      <c r="X51" s="80">
        <f t="shared" si="1"/>
        <v>49717.41</v>
      </c>
    </row>
    <row r="52" spans="1:24" ht="15">
      <c r="A52" s="134" t="s">
        <v>235</v>
      </c>
      <c r="B52" s="35" t="s">
        <v>121</v>
      </c>
      <c r="C52" s="24"/>
      <c r="D52" s="25">
        <v>3105</v>
      </c>
      <c r="E52" s="35" t="s">
        <v>47</v>
      </c>
      <c r="F52" s="3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155">
        <v>44383</v>
      </c>
      <c r="P52" s="92"/>
      <c r="Q52" s="35">
        <v>2613</v>
      </c>
      <c r="R52" s="26"/>
      <c r="S52" s="26"/>
      <c r="T52" s="218">
        <v>49717.41</v>
      </c>
      <c r="U52" s="31"/>
      <c r="V52" s="19"/>
      <c r="W52" s="62"/>
      <c r="X52" s="80">
        <f t="shared" si="1"/>
        <v>49717.41</v>
      </c>
    </row>
    <row r="53" spans="1:24" ht="15">
      <c r="A53" s="134" t="s">
        <v>235</v>
      </c>
      <c r="B53" s="35" t="s">
        <v>121</v>
      </c>
      <c r="C53" s="24"/>
      <c r="D53" s="25">
        <v>3106</v>
      </c>
      <c r="E53" s="35" t="s">
        <v>47</v>
      </c>
      <c r="F53" s="3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155">
        <v>44383</v>
      </c>
      <c r="P53" s="92"/>
      <c r="Q53" s="35">
        <v>2613</v>
      </c>
      <c r="R53" s="26"/>
      <c r="S53" s="26"/>
      <c r="T53" s="218">
        <v>49717.41</v>
      </c>
      <c r="U53" s="31"/>
      <c r="V53" s="19"/>
      <c r="W53" s="62"/>
      <c r="X53" s="80">
        <f t="shared" si="1"/>
        <v>49717.41</v>
      </c>
    </row>
    <row r="54" spans="1:24" ht="15">
      <c r="A54" s="134" t="s">
        <v>235</v>
      </c>
      <c r="B54" s="35" t="s">
        <v>121</v>
      </c>
      <c r="C54" s="24"/>
      <c r="D54" s="25">
        <v>3107</v>
      </c>
      <c r="E54" s="35" t="s">
        <v>47</v>
      </c>
      <c r="F54" s="3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155">
        <v>44383</v>
      </c>
      <c r="P54" s="92"/>
      <c r="Q54" s="35">
        <v>2613</v>
      </c>
      <c r="R54" s="26"/>
      <c r="S54" s="26"/>
      <c r="T54" s="218">
        <v>49717.41</v>
      </c>
      <c r="U54" s="31"/>
      <c r="V54" s="19"/>
      <c r="W54" s="62"/>
      <c r="X54" s="80">
        <f t="shared" si="1"/>
        <v>49717.41</v>
      </c>
    </row>
    <row r="55" spans="1:24" ht="15">
      <c r="A55" s="134" t="s">
        <v>235</v>
      </c>
      <c r="B55" s="35" t="s">
        <v>121</v>
      </c>
      <c r="C55" s="24"/>
      <c r="D55" s="25">
        <v>3108</v>
      </c>
      <c r="E55" s="35" t="s">
        <v>47</v>
      </c>
      <c r="F55" s="3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155">
        <v>44383</v>
      </c>
      <c r="P55" s="92"/>
      <c r="Q55" s="35">
        <v>2613</v>
      </c>
      <c r="R55" s="26"/>
      <c r="S55" s="26"/>
      <c r="T55" s="218">
        <v>49717.41</v>
      </c>
      <c r="U55" s="31"/>
      <c r="V55" s="19"/>
      <c r="W55" s="62"/>
      <c r="X55" s="80">
        <f t="shared" si="1"/>
        <v>49717.41</v>
      </c>
    </row>
    <row r="56" spans="1:24" ht="15">
      <c r="A56" s="134" t="s">
        <v>235</v>
      </c>
      <c r="B56" s="35" t="s">
        <v>121</v>
      </c>
      <c r="C56" s="24"/>
      <c r="D56" s="25">
        <v>3109</v>
      </c>
      <c r="E56" s="35" t="s">
        <v>47</v>
      </c>
      <c r="F56" s="3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155">
        <v>44383</v>
      </c>
      <c r="P56" s="92"/>
      <c r="Q56" s="35">
        <v>2613</v>
      </c>
      <c r="R56" s="26"/>
      <c r="S56" s="26"/>
      <c r="T56" s="218">
        <v>49717.41</v>
      </c>
      <c r="U56" s="31"/>
      <c r="V56" s="19"/>
      <c r="W56" s="62"/>
      <c r="X56" s="80">
        <f t="shared" si="1"/>
        <v>49717.41</v>
      </c>
    </row>
    <row r="57" spans="1:24" ht="15">
      <c r="A57" s="134" t="s">
        <v>235</v>
      </c>
      <c r="B57" s="35" t="s">
        <v>121</v>
      </c>
      <c r="C57" s="24"/>
      <c r="D57" s="25">
        <v>3110</v>
      </c>
      <c r="E57" s="35" t="s">
        <v>47</v>
      </c>
      <c r="F57" s="3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155">
        <v>44383</v>
      </c>
      <c r="P57" s="92"/>
      <c r="Q57" s="35">
        <v>2613</v>
      </c>
      <c r="R57" s="26"/>
      <c r="S57" s="26"/>
      <c r="T57" s="218">
        <v>49717.41</v>
      </c>
      <c r="U57" s="31"/>
      <c r="V57" s="19"/>
      <c r="W57" s="62"/>
      <c r="X57" s="80">
        <f t="shared" si="1"/>
        <v>49717.41</v>
      </c>
    </row>
    <row r="58" spans="1:24" ht="15">
      <c r="A58" s="134" t="s">
        <v>235</v>
      </c>
      <c r="B58" s="35" t="s">
        <v>121</v>
      </c>
      <c r="C58" s="24"/>
      <c r="D58" s="25">
        <v>3111</v>
      </c>
      <c r="E58" s="35" t="s">
        <v>47</v>
      </c>
      <c r="F58" s="3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155">
        <v>44383</v>
      </c>
      <c r="P58" s="92"/>
      <c r="Q58" s="35">
        <v>2613</v>
      </c>
      <c r="R58" s="26"/>
      <c r="S58" s="26"/>
      <c r="T58" s="218">
        <v>49717.41</v>
      </c>
      <c r="U58" s="31"/>
      <c r="V58" s="19"/>
      <c r="W58" s="62"/>
      <c r="X58" s="80">
        <f t="shared" si="1"/>
        <v>49717.41</v>
      </c>
    </row>
    <row r="59" spans="1:24" ht="15">
      <c r="A59" s="134" t="s">
        <v>235</v>
      </c>
      <c r="B59" s="35" t="s">
        <v>121</v>
      </c>
      <c r="C59" s="24"/>
      <c r="D59" s="25">
        <v>3112</v>
      </c>
      <c r="E59" s="35" t="s">
        <v>47</v>
      </c>
      <c r="F59" s="3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155">
        <v>44383</v>
      </c>
      <c r="P59" s="92"/>
      <c r="Q59" s="35">
        <v>2613</v>
      </c>
      <c r="R59" s="26"/>
      <c r="S59" s="26"/>
      <c r="T59" s="218">
        <v>49717.41</v>
      </c>
      <c r="U59" s="31"/>
      <c r="V59" s="19"/>
      <c r="W59" s="62"/>
      <c r="X59" s="80">
        <f t="shared" si="1"/>
        <v>49717.41</v>
      </c>
    </row>
    <row r="60" spans="1:24" ht="15">
      <c r="A60" s="134" t="s">
        <v>235</v>
      </c>
      <c r="B60" s="35" t="s">
        <v>121</v>
      </c>
      <c r="C60" s="24"/>
      <c r="D60" s="25">
        <v>3113</v>
      </c>
      <c r="E60" s="35" t="s">
        <v>47</v>
      </c>
      <c r="F60" s="3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155">
        <v>44383</v>
      </c>
      <c r="P60" s="92"/>
      <c r="Q60" s="35">
        <v>2613</v>
      </c>
      <c r="R60" s="26"/>
      <c r="S60" s="26"/>
      <c r="T60" s="218">
        <v>49717.41</v>
      </c>
      <c r="U60" s="31"/>
      <c r="V60" s="19"/>
      <c r="W60" s="62"/>
      <c r="X60" s="80">
        <f t="shared" si="1"/>
        <v>49717.41</v>
      </c>
    </row>
    <row r="61" spans="1:24" ht="15">
      <c r="A61" s="134" t="s">
        <v>235</v>
      </c>
      <c r="B61" s="35" t="s">
        <v>121</v>
      </c>
      <c r="C61" s="24"/>
      <c r="D61" s="25">
        <v>3114</v>
      </c>
      <c r="E61" s="35" t="s">
        <v>47</v>
      </c>
      <c r="F61" s="3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155">
        <v>44383</v>
      </c>
      <c r="P61" s="92"/>
      <c r="Q61" s="35">
        <v>2613</v>
      </c>
      <c r="R61" s="26"/>
      <c r="S61" s="26"/>
      <c r="T61" s="218">
        <v>49717.41</v>
      </c>
      <c r="U61" s="31"/>
      <c r="V61" s="19"/>
      <c r="W61" s="62"/>
      <c r="X61" s="80">
        <f t="shared" si="1"/>
        <v>49717.41</v>
      </c>
    </row>
    <row r="62" spans="1:24" ht="15">
      <c r="A62" s="134" t="s">
        <v>235</v>
      </c>
      <c r="B62" s="35" t="s">
        <v>121</v>
      </c>
      <c r="C62" s="24"/>
      <c r="D62" s="25">
        <v>3115</v>
      </c>
      <c r="E62" s="35" t="s">
        <v>47</v>
      </c>
      <c r="F62" s="3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155">
        <v>44383</v>
      </c>
      <c r="P62" s="92"/>
      <c r="Q62" s="35">
        <v>2613</v>
      </c>
      <c r="R62" s="26"/>
      <c r="S62" s="26"/>
      <c r="T62" s="218">
        <v>49717.41</v>
      </c>
      <c r="U62" s="31"/>
      <c r="V62" s="26"/>
      <c r="W62" s="62"/>
      <c r="X62" s="80">
        <f t="shared" si="1"/>
        <v>49717.41</v>
      </c>
    </row>
    <row r="63" spans="1:24" ht="15">
      <c r="A63" s="134" t="s">
        <v>235</v>
      </c>
      <c r="B63" s="35" t="s">
        <v>121</v>
      </c>
      <c r="C63" s="24"/>
      <c r="D63" s="25">
        <v>3116</v>
      </c>
      <c r="E63" s="35" t="s">
        <v>47</v>
      </c>
      <c r="F63" s="3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155">
        <v>44383</v>
      </c>
      <c r="P63" s="92"/>
      <c r="Q63" s="35">
        <v>2613</v>
      </c>
      <c r="R63" s="26"/>
      <c r="S63" s="26"/>
      <c r="T63" s="218">
        <v>49717.41</v>
      </c>
      <c r="U63" s="31"/>
      <c r="V63" s="26"/>
      <c r="W63" s="62"/>
      <c r="X63" s="80">
        <f t="shared" si="1"/>
        <v>49717.41</v>
      </c>
    </row>
    <row r="64" spans="1:24" ht="15">
      <c r="A64" s="134" t="s">
        <v>235</v>
      </c>
      <c r="B64" s="35" t="s">
        <v>121</v>
      </c>
      <c r="C64" s="24"/>
      <c r="D64" s="25">
        <v>3117</v>
      </c>
      <c r="E64" s="35" t="s">
        <v>47</v>
      </c>
      <c r="F64" s="3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155">
        <v>44383</v>
      </c>
      <c r="P64" s="92"/>
      <c r="Q64" s="35">
        <v>2613</v>
      </c>
      <c r="R64" s="26"/>
      <c r="S64" s="26"/>
      <c r="T64" s="218">
        <v>49717.41</v>
      </c>
      <c r="U64" s="31"/>
      <c r="V64" s="26"/>
      <c r="W64" s="62"/>
      <c r="X64" s="80">
        <f t="shared" si="1"/>
        <v>49717.41</v>
      </c>
    </row>
    <row r="65" spans="1:24" ht="15">
      <c r="A65" s="134" t="s">
        <v>235</v>
      </c>
      <c r="B65" s="35" t="s">
        <v>121</v>
      </c>
      <c r="C65" s="24"/>
      <c r="D65" s="25">
        <v>3118</v>
      </c>
      <c r="E65" s="35" t="s">
        <v>47</v>
      </c>
      <c r="F65" s="3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155">
        <v>44383</v>
      </c>
      <c r="P65" s="92"/>
      <c r="Q65" s="35">
        <v>2613</v>
      </c>
      <c r="R65" s="26"/>
      <c r="S65" s="26"/>
      <c r="T65" s="218">
        <v>49717.41</v>
      </c>
      <c r="U65" s="31"/>
      <c r="V65" s="26"/>
      <c r="W65" s="62"/>
      <c r="X65" s="80">
        <f t="shared" si="1"/>
        <v>49717.41</v>
      </c>
    </row>
    <row r="66" spans="1:24" ht="15">
      <c r="A66" s="134" t="s">
        <v>235</v>
      </c>
      <c r="B66" s="35" t="s">
        <v>121</v>
      </c>
      <c r="C66" s="24"/>
      <c r="D66" s="25">
        <v>3119</v>
      </c>
      <c r="E66" s="35" t="s">
        <v>47</v>
      </c>
      <c r="F66" s="3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155">
        <v>44383</v>
      </c>
      <c r="P66" s="92"/>
      <c r="Q66" s="35">
        <v>2613</v>
      </c>
      <c r="R66" s="26"/>
      <c r="S66" s="26"/>
      <c r="T66" s="218">
        <v>49717.41</v>
      </c>
      <c r="U66" s="31"/>
      <c r="V66" s="26"/>
      <c r="W66" s="62"/>
      <c r="X66" s="80">
        <f t="shared" si="1"/>
        <v>49717.41</v>
      </c>
    </row>
    <row r="67" spans="1:24" ht="15">
      <c r="A67" s="134" t="s">
        <v>235</v>
      </c>
      <c r="B67" s="35" t="s">
        <v>121</v>
      </c>
      <c r="C67" s="24"/>
      <c r="D67" s="25">
        <v>3120</v>
      </c>
      <c r="E67" s="35" t="s">
        <v>47</v>
      </c>
      <c r="F67" s="3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155">
        <v>44383</v>
      </c>
      <c r="P67" s="92"/>
      <c r="Q67" s="35">
        <v>2613</v>
      </c>
      <c r="R67" s="26"/>
      <c r="S67" s="26"/>
      <c r="T67" s="218">
        <v>49717.41</v>
      </c>
      <c r="U67" s="31"/>
      <c r="V67" s="26"/>
      <c r="W67" s="62"/>
      <c r="X67" s="80">
        <f t="shared" si="1"/>
        <v>49717.41</v>
      </c>
    </row>
    <row r="68" spans="1:24" ht="15">
      <c r="A68" s="134" t="s">
        <v>235</v>
      </c>
      <c r="B68" s="35" t="s">
        <v>121</v>
      </c>
      <c r="C68" s="24"/>
      <c r="D68" s="25">
        <v>3121</v>
      </c>
      <c r="E68" s="35" t="s">
        <v>47</v>
      </c>
      <c r="F68" s="35" t="s">
        <v>52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155">
        <v>44383</v>
      </c>
      <c r="P68" s="92"/>
      <c r="Q68" s="35">
        <v>2613</v>
      </c>
      <c r="R68" s="26"/>
      <c r="S68" s="26"/>
      <c r="T68" s="218">
        <v>49717.41</v>
      </c>
      <c r="U68" s="31"/>
      <c r="V68" s="26"/>
      <c r="W68" s="62"/>
      <c r="X68" s="80">
        <f t="shared" si="1"/>
        <v>49717.41</v>
      </c>
    </row>
    <row r="69" spans="1:24" ht="15">
      <c r="A69" s="134" t="s">
        <v>235</v>
      </c>
      <c r="B69" s="35" t="s">
        <v>121</v>
      </c>
      <c r="C69" s="24"/>
      <c r="D69" s="25">
        <v>3122</v>
      </c>
      <c r="E69" s="35" t="s">
        <v>47</v>
      </c>
      <c r="F69" s="35" t="s">
        <v>52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155">
        <v>44383</v>
      </c>
      <c r="P69" s="92"/>
      <c r="Q69" s="35">
        <v>2613</v>
      </c>
      <c r="R69" s="26"/>
      <c r="S69" s="26"/>
      <c r="T69" s="218">
        <v>49717.41</v>
      </c>
      <c r="U69" s="31"/>
      <c r="V69" s="26"/>
      <c r="W69" s="62"/>
      <c r="X69" s="80">
        <f t="shared" si="1"/>
        <v>49717.41</v>
      </c>
    </row>
    <row r="70" spans="1:24" ht="15">
      <c r="A70" s="134" t="s">
        <v>235</v>
      </c>
      <c r="B70" s="35" t="s">
        <v>121</v>
      </c>
      <c r="C70" s="24"/>
      <c r="D70" s="25">
        <v>3123</v>
      </c>
      <c r="E70" s="35" t="s">
        <v>47</v>
      </c>
      <c r="F70" s="35" t="s">
        <v>52</v>
      </c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155">
        <v>44383</v>
      </c>
      <c r="P70" s="92"/>
      <c r="Q70" s="35">
        <v>2613</v>
      </c>
      <c r="R70" s="26"/>
      <c r="S70" s="26"/>
      <c r="T70" s="218">
        <v>49717.41</v>
      </c>
      <c r="U70" s="31"/>
      <c r="V70" s="26"/>
      <c r="W70" s="62"/>
      <c r="X70" s="80">
        <f t="shared" si="1"/>
        <v>49717.41</v>
      </c>
    </row>
    <row r="71" spans="1:24" ht="15">
      <c r="A71" s="134" t="s">
        <v>235</v>
      </c>
      <c r="B71" s="35" t="s">
        <v>121</v>
      </c>
      <c r="C71" s="24"/>
      <c r="D71" s="25">
        <v>3124</v>
      </c>
      <c r="E71" s="35" t="s">
        <v>47</v>
      </c>
      <c r="F71" s="35" t="s">
        <v>52</v>
      </c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155">
        <v>44383</v>
      </c>
      <c r="P71" s="92"/>
      <c r="Q71" s="35">
        <v>2613</v>
      </c>
      <c r="R71" s="26"/>
      <c r="S71" s="26"/>
      <c r="T71" s="218">
        <v>49717.41</v>
      </c>
      <c r="U71" s="31"/>
      <c r="V71" s="26"/>
      <c r="W71" s="26"/>
      <c r="X71" s="80">
        <f t="shared" si="1"/>
        <v>49717.41</v>
      </c>
    </row>
    <row r="72" spans="1:24" ht="15">
      <c r="A72" s="134" t="s">
        <v>235</v>
      </c>
      <c r="B72" s="35" t="s">
        <v>121</v>
      </c>
      <c r="C72" s="24"/>
      <c r="D72" s="25">
        <v>3125</v>
      </c>
      <c r="E72" s="35" t="s">
        <v>47</v>
      </c>
      <c r="F72" s="35" t="s">
        <v>52</v>
      </c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155">
        <v>44383</v>
      </c>
      <c r="P72" s="92"/>
      <c r="Q72" s="35">
        <v>2613</v>
      </c>
      <c r="R72" s="26"/>
      <c r="S72" s="26"/>
      <c r="T72" s="218">
        <v>49717.41</v>
      </c>
      <c r="U72" s="31"/>
      <c r="V72" s="19"/>
      <c r="W72" s="19"/>
      <c r="X72" s="80">
        <f t="shared" si="1"/>
        <v>49717.41</v>
      </c>
    </row>
    <row r="73" spans="1:24" ht="15">
      <c r="A73" s="134" t="s">
        <v>235</v>
      </c>
      <c r="B73" s="35" t="s">
        <v>121</v>
      </c>
      <c r="C73" s="24"/>
      <c r="D73" s="25">
        <v>3136</v>
      </c>
      <c r="E73" s="35" t="s">
        <v>47</v>
      </c>
      <c r="F73" s="35" t="s">
        <v>52</v>
      </c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155">
        <v>44383</v>
      </c>
      <c r="P73" s="92"/>
      <c r="Q73" s="35">
        <v>2613</v>
      </c>
      <c r="R73" s="26"/>
      <c r="S73" s="26"/>
      <c r="T73" s="218">
        <v>49717.41</v>
      </c>
      <c r="U73" s="31"/>
      <c r="V73" s="19"/>
      <c r="W73" s="19"/>
      <c r="X73" s="80">
        <f t="shared" si="1"/>
        <v>49717.41</v>
      </c>
    </row>
    <row r="74" spans="1:24" ht="15">
      <c r="A74" s="134" t="s">
        <v>235</v>
      </c>
      <c r="B74" s="35" t="s">
        <v>121</v>
      </c>
      <c r="C74" s="24"/>
      <c r="D74" s="25">
        <v>3127</v>
      </c>
      <c r="E74" s="35" t="s">
        <v>47</v>
      </c>
      <c r="F74" s="35" t="s">
        <v>52</v>
      </c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155">
        <v>44383</v>
      </c>
      <c r="P74" s="92"/>
      <c r="Q74" s="35">
        <v>2613</v>
      </c>
      <c r="R74" s="26"/>
      <c r="S74" s="26"/>
      <c r="T74" s="218">
        <v>49717.41</v>
      </c>
      <c r="U74" s="31"/>
      <c r="V74" s="19"/>
      <c r="W74" s="19"/>
      <c r="X74" s="80">
        <f t="shared" si="1"/>
        <v>49717.41</v>
      </c>
    </row>
    <row r="75" spans="1:24" ht="15">
      <c r="A75" s="134" t="s">
        <v>235</v>
      </c>
      <c r="B75" s="35" t="s">
        <v>121</v>
      </c>
      <c r="C75" s="24"/>
      <c r="D75" s="25">
        <v>3128</v>
      </c>
      <c r="E75" s="35" t="s">
        <v>47</v>
      </c>
      <c r="F75" s="35" t="s">
        <v>52</v>
      </c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155">
        <v>44383</v>
      </c>
      <c r="P75" s="92"/>
      <c r="Q75" s="35">
        <v>2613</v>
      </c>
      <c r="R75" s="92"/>
      <c r="S75" s="35"/>
      <c r="T75" s="218">
        <v>49717.41</v>
      </c>
      <c r="U75" s="31"/>
      <c r="V75" s="19"/>
      <c r="W75" s="19"/>
      <c r="X75" s="80">
        <f t="shared" si="1"/>
        <v>49717.41</v>
      </c>
    </row>
    <row r="76" spans="1:24" ht="15">
      <c r="A76" s="28"/>
      <c r="B76" s="16"/>
      <c r="C76" s="26"/>
      <c r="D76" s="25"/>
      <c r="E76" s="25"/>
      <c r="F76" s="25"/>
      <c r="G76" s="26"/>
      <c r="H76" s="18"/>
      <c r="I76" s="18"/>
      <c r="J76" s="26"/>
      <c r="K76" s="26"/>
      <c r="L76" s="26"/>
      <c r="M76" s="26"/>
      <c r="N76" s="26"/>
      <c r="O76" s="26"/>
      <c r="P76" s="300" t="s">
        <v>46</v>
      </c>
      <c r="Q76" s="301"/>
      <c r="R76" s="301"/>
      <c r="S76" s="302"/>
      <c r="T76" s="42">
        <f>SUM(T46:T75)+T41+T42+T43+T44+T45</f>
        <v>1740109.4199999995</v>
      </c>
      <c r="U76" s="42">
        <f>SUM(U46:U71)</f>
        <v>0</v>
      </c>
      <c r="V76" s="43"/>
      <c r="W76" s="43"/>
      <c r="X76" s="42">
        <f>SUM(X41:X75)</f>
        <v>1740109.4199999995</v>
      </c>
    </row>
    <row r="77" ht="15.75" thickBot="1"/>
    <row r="78" spans="1:24" ht="45">
      <c r="A78" s="146" t="s">
        <v>21</v>
      </c>
      <c r="B78" s="146" t="s">
        <v>22</v>
      </c>
      <c r="C78" s="146" t="s">
        <v>23</v>
      </c>
      <c r="D78" s="147" t="s">
        <v>24</v>
      </c>
      <c r="E78" s="146" t="s">
        <v>25</v>
      </c>
      <c r="F78" s="147" t="s">
        <v>50</v>
      </c>
      <c r="G78" s="146" t="s">
        <v>27</v>
      </c>
      <c r="H78" s="148" t="s">
        <v>28</v>
      </c>
      <c r="I78" s="148" t="s">
        <v>29</v>
      </c>
      <c r="J78" s="148" t="s">
        <v>30</v>
      </c>
      <c r="K78" s="148" t="s">
        <v>31</v>
      </c>
      <c r="L78" s="148" t="s">
        <v>32</v>
      </c>
      <c r="M78" s="148" t="s">
        <v>33</v>
      </c>
      <c r="N78" s="148" t="s">
        <v>34</v>
      </c>
      <c r="O78" s="146" t="s">
        <v>35</v>
      </c>
      <c r="P78" s="148" t="s">
        <v>36</v>
      </c>
      <c r="Q78" s="148" t="s">
        <v>37</v>
      </c>
      <c r="R78" s="148" t="s">
        <v>38</v>
      </c>
      <c r="S78" s="148" t="s">
        <v>39</v>
      </c>
      <c r="T78" s="149" t="s">
        <v>40</v>
      </c>
      <c r="U78" s="146" t="s">
        <v>41</v>
      </c>
      <c r="V78" s="146" t="s">
        <v>42</v>
      </c>
      <c r="W78" s="150" t="s">
        <v>43</v>
      </c>
      <c r="X78" s="149" t="s">
        <v>44</v>
      </c>
    </row>
    <row r="79" spans="1:25" ht="15">
      <c r="A79" s="176" t="s">
        <v>235</v>
      </c>
      <c r="B79" s="177" t="s">
        <v>242</v>
      </c>
      <c r="C79" s="177"/>
      <c r="D79" s="177">
        <v>3172</v>
      </c>
      <c r="E79" s="177"/>
      <c r="F79" s="177"/>
      <c r="G79" s="177"/>
      <c r="H79" s="178" t="s">
        <v>45</v>
      </c>
      <c r="I79" s="178" t="s">
        <v>45</v>
      </c>
      <c r="J79" s="179"/>
      <c r="K79" s="179"/>
      <c r="L79" s="179"/>
      <c r="M79" s="179"/>
      <c r="N79" s="179"/>
      <c r="O79" s="180">
        <v>44377</v>
      </c>
      <c r="P79" s="179"/>
      <c r="Q79" s="177">
        <v>2613</v>
      </c>
      <c r="R79" s="179"/>
      <c r="S79" s="179"/>
      <c r="T79" s="218">
        <v>12120.65</v>
      </c>
      <c r="U79" s="177"/>
      <c r="V79" s="177"/>
      <c r="W79" s="177"/>
      <c r="X79" s="181">
        <f>T79-U79</f>
        <v>12120.65</v>
      </c>
      <c r="Y79" t="s">
        <v>243</v>
      </c>
    </row>
    <row r="80" spans="1:24" ht="15">
      <c r="A80" s="134" t="s">
        <v>235</v>
      </c>
      <c r="B80" s="35" t="s">
        <v>242</v>
      </c>
      <c r="C80" s="24"/>
      <c r="D80" s="25">
        <v>3212</v>
      </c>
      <c r="E80" s="25"/>
      <c r="F80" s="18"/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155">
        <v>44377</v>
      </c>
      <c r="P80" s="92"/>
      <c r="Q80" s="35">
        <v>2613</v>
      </c>
      <c r="R80" s="26"/>
      <c r="S80" s="26"/>
      <c r="T80" s="218">
        <v>12120.65</v>
      </c>
      <c r="U80" s="31"/>
      <c r="V80" s="19"/>
      <c r="W80" s="62"/>
      <c r="X80" s="80">
        <f aca="true" t="shared" si="2" ref="X80:X128">T80-U80</f>
        <v>12120.65</v>
      </c>
    </row>
    <row r="81" spans="1:24" ht="15">
      <c r="A81" s="134" t="s">
        <v>235</v>
      </c>
      <c r="B81" s="35" t="s">
        <v>242</v>
      </c>
      <c r="C81" s="35"/>
      <c r="D81" s="35">
        <v>3213</v>
      </c>
      <c r="E81" s="35"/>
      <c r="F81" s="35"/>
      <c r="G81" s="35"/>
      <c r="H81" s="18" t="s">
        <v>45</v>
      </c>
      <c r="I81" s="18" t="s">
        <v>45</v>
      </c>
      <c r="J81" s="92"/>
      <c r="K81" s="92"/>
      <c r="L81" s="92"/>
      <c r="M81" s="92"/>
      <c r="N81" s="92"/>
      <c r="O81" s="155">
        <v>44377</v>
      </c>
      <c r="P81" s="92"/>
      <c r="Q81" s="35">
        <v>2613</v>
      </c>
      <c r="R81" s="92"/>
      <c r="S81" s="92"/>
      <c r="T81" s="218">
        <v>12120.65</v>
      </c>
      <c r="U81" s="35"/>
      <c r="V81" s="35"/>
      <c r="W81" s="35"/>
      <c r="X81" s="80">
        <f t="shared" si="2"/>
        <v>12120.65</v>
      </c>
    </row>
    <row r="82" spans="1:24" ht="15">
      <c r="A82" s="134" t="s">
        <v>235</v>
      </c>
      <c r="B82" s="35" t="s">
        <v>242</v>
      </c>
      <c r="C82" s="35"/>
      <c r="D82" s="35">
        <v>3214</v>
      </c>
      <c r="E82" s="35"/>
      <c r="F82" s="35"/>
      <c r="G82" s="35"/>
      <c r="H82" s="18" t="s">
        <v>45</v>
      </c>
      <c r="I82" s="18" t="s">
        <v>45</v>
      </c>
      <c r="J82" s="92"/>
      <c r="K82" s="92"/>
      <c r="L82" s="92"/>
      <c r="M82" s="92"/>
      <c r="N82" s="92"/>
      <c r="O82" s="155">
        <v>44377</v>
      </c>
      <c r="P82" s="92"/>
      <c r="Q82" s="35">
        <v>2613</v>
      </c>
      <c r="R82" s="92"/>
      <c r="S82" s="92"/>
      <c r="T82" s="218">
        <v>12120.65</v>
      </c>
      <c r="U82" s="35"/>
      <c r="V82" s="35"/>
      <c r="W82" s="35"/>
      <c r="X82" s="80">
        <f t="shared" si="2"/>
        <v>12120.65</v>
      </c>
    </row>
    <row r="83" spans="1:24" ht="15">
      <c r="A83" s="134" t="s">
        <v>235</v>
      </c>
      <c r="B83" s="35" t="s">
        <v>242</v>
      </c>
      <c r="C83" s="35"/>
      <c r="D83" s="35">
        <v>3215</v>
      </c>
      <c r="E83" s="35"/>
      <c r="F83" s="35"/>
      <c r="G83" s="35"/>
      <c r="H83" s="18" t="s">
        <v>45</v>
      </c>
      <c r="I83" s="18" t="s">
        <v>45</v>
      </c>
      <c r="J83" s="92"/>
      <c r="K83" s="92"/>
      <c r="L83" s="92"/>
      <c r="M83" s="92"/>
      <c r="N83" s="92"/>
      <c r="O83" s="155">
        <v>44377</v>
      </c>
      <c r="P83" s="92"/>
      <c r="Q83" s="35">
        <v>2613</v>
      </c>
      <c r="R83" s="92"/>
      <c r="S83" s="92"/>
      <c r="T83" s="218">
        <v>12120.65</v>
      </c>
      <c r="U83" s="35"/>
      <c r="V83" s="35"/>
      <c r="W83" s="35"/>
      <c r="X83" s="80">
        <f t="shared" si="2"/>
        <v>12120.65</v>
      </c>
    </row>
    <row r="84" spans="1:24" ht="15">
      <c r="A84" s="134" t="s">
        <v>235</v>
      </c>
      <c r="B84" s="35" t="s">
        <v>242</v>
      </c>
      <c r="C84" s="35"/>
      <c r="D84" s="35">
        <v>3216</v>
      </c>
      <c r="E84" s="35"/>
      <c r="F84" s="35"/>
      <c r="G84" s="35"/>
      <c r="H84" s="18" t="s">
        <v>45</v>
      </c>
      <c r="I84" s="18" t="s">
        <v>45</v>
      </c>
      <c r="J84" s="92"/>
      <c r="K84" s="92"/>
      <c r="L84" s="92"/>
      <c r="M84" s="92"/>
      <c r="N84" s="92"/>
      <c r="O84" s="155">
        <v>44377</v>
      </c>
      <c r="P84" s="92"/>
      <c r="Q84" s="35">
        <v>2613</v>
      </c>
      <c r="R84" s="92"/>
      <c r="S84" s="92"/>
      <c r="T84" s="218">
        <v>12120.65</v>
      </c>
      <c r="U84" s="35"/>
      <c r="V84" s="35"/>
      <c r="W84" s="35"/>
      <c r="X84" s="80">
        <f t="shared" si="2"/>
        <v>12120.65</v>
      </c>
    </row>
    <row r="85" spans="1:24" ht="15">
      <c r="A85" s="134" t="s">
        <v>235</v>
      </c>
      <c r="B85" s="35" t="s">
        <v>242</v>
      </c>
      <c r="C85" s="35"/>
      <c r="D85" s="35">
        <v>3217</v>
      </c>
      <c r="E85" s="35"/>
      <c r="F85" s="35"/>
      <c r="G85" s="35"/>
      <c r="H85" s="18" t="s">
        <v>45</v>
      </c>
      <c r="I85" s="18" t="s">
        <v>45</v>
      </c>
      <c r="J85" s="92"/>
      <c r="K85" s="92"/>
      <c r="L85" s="92"/>
      <c r="M85" s="92"/>
      <c r="N85" s="92"/>
      <c r="O85" s="155">
        <v>44377</v>
      </c>
      <c r="P85" s="92"/>
      <c r="Q85" s="35">
        <v>2613</v>
      </c>
      <c r="R85" s="92"/>
      <c r="S85" s="92"/>
      <c r="T85" s="218">
        <v>12120.65</v>
      </c>
      <c r="U85" s="35"/>
      <c r="V85" s="35"/>
      <c r="W85" s="35"/>
      <c r="X85" s="80">
        <f t="shared" si="2"/>
        <v>12120.65</v>
      </c>
    </row>
    <row r="86" spans="1:24" ht="15">
      <c r="A86" s="134" t="s">
        <v>235</v>
      </c>
      <c r="B86" s="35" t="s">
        <v>242</v>
      </c>
      <c r="C86" s="17"/>
      <c r="D86" s="18">
        <v>3218</v>
      </c>
      <c r="E86" s="35"/>
      <c r="F86" s="35"/>
      <c r="G86" s="19"/>
      <c r="H86" s="18" t="s">
        <v>45</v>
      </c>
      <c r="I86" s="18" t="s">
        <v>45</v>
      </c>
      <c r="J86" s="19"/>
      <c r="K86" s="19"/>
      <c r="L86" s="19"/>
      <c r="M86" s="19"/>
      <c r="N86" s="19"/>
      <c r="O86" s="155">
        <v>44377</v>
      </c>
      <c r="P86" s="92"/>
      <c r="Q86" s="35">
        <v>2613</v>
      </c>
      <c r="R86" s="19"/>
      <c r="S86" s="19"/>
      <c r="T86" s="218">
        <v>12120.65</v>
      </c>
      <c r="U86" s="22"/>
      <c r="V86" s="19"/>
      <c r="W86" s="62"/>
      <c r="X86" s="80">
        <f t="shared" si="2"/>
        <v>12120.65</v>
      </c>
    </row>
    <row r="87" spans="1:24" ht="15">
      <c r="A87" s="134" t="s">
        <v>235</v>
      </c>
      <c r="B87" s="35" t="s">
        <v>242</v>
      </c>
      <c r="C87" s="17"/>
      <c r="D87" s="18">
        <v>3219</v>
      </c>
      <c r="E87" s="35"/>
      <c r="F87" s="35"/>
      <c r="G87" s="19"/>
      <c r="H87" s="18" t="s">
        <v>45</v>
      </c>
      <c r="I87" s="18" t="s">
        <v>45</v>
      </c>
      <c r="J87" s="19"/>
      <c r="K87" s="19"/>
      <c r="L87" s="19"/>
      <c r="M87" s="19"/>
      <c r="N87" s="19"/>
      <c r="O87" s="155">
        <v>44377</v>
      </c>
      <c r="P87" s="92"/>
      <c r="Q87" s="35">
        <v>2613</v>
      </c>
      <c r="R87" s="19"/>
      <c r="S87" s="19"/>
      <c r="T87" s="218">
        <v>12120.65</v>
      </c>
      <c r="U87" s="22"/>
      <c r="V87" s="19"/>
      <c r="W87" s="62"/>
      <c r="X87" s="80">
        <f t="shared" si="2"/>
        <v>12120.65</v>
      </c>
    </row>
    <row r="88" spans="1:24" ht="15">
      <c r="A88" s="134" t="s">
        <v>235</v>
      </c>
      <c r="B88" s="35" t="s">
        <v>242</v>
      </c>
      <c r="C88" s="17"/>
      <c r="D88" s="18">
        <v>3220</v>
      </c>
      <c r="E88" s="35"/>
      <c r="F88" s="35"/>
      <c r="G88" s="19"/>
      <c r="H88" s="18" t="s">
        <v>45</v>
      </c>
      <c r="I88" s="18" t="s">
        <v>45</v>
      </c>
      <c r="J88" s="19"/>
      <c r="K88" s="19"/>
      <c r="L88" s="19"/>
      <c r="M88" s="19"/>
      <c r="N88" s="19"/>
      <c r="O88" s="155">
        <v>44377</v>
      </c>
      <c r="P88" s="92"/>
      <c r="Q88" s="35">
        <v>2613</v>
      </c>
      <c r="R88" s="19"/>
      <c r="S88" s="19"/>
      <c r="T88" s="218">
        <v>12120.65</v>
      </c>
      <c r="U88" s="22"/>
      <c r="V88" s="19"/>
      <c r="W88" s="62"/>
      <c r="X88" s="80">
        <f t="shared" si="2"/>
        <v>12120.65</v>
      </c>
    </row>
    <row r="89" spans="1:24" ht="15">
      <c r="A89" s="134" t="s">
        <v>235</v>
      </c>
      <c r="B89" s="35" t="s">
        <v>242</v>
      </c>
      <c r="C89" s="24"/>
      <c r="D89" s="18">
        <v>3221</v>
      </c>
      <c r="E89" s="35"/>
      <c r="F89" s="38"/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155">
        <v>44377</v>
      </c>
      <c r="P89" s="92"/>
      <c r="Q89" s="35">
        <v>2613</v>
      </c>
      <c r="R89" s="26"/>
      <c r="S89" s="26"/>
      <c r="T89" s="218">
        <v>12120.65</v>
      </c>
      <c r="U89" s="31"/>
      <c r="V89" s="19"/>
      <c r="W89" s="62"/>
      <c r="X89" s="80">
        <f t="shared" si="2"/>
        <v>12120.65</v>
      </c>
    </row>
    <row r="90" spans="1:24" ht="15">
      <c r="A90" s="134" t="s">
        <v>235</v>
      </c>
      <c r="B90" s="35" t="s">
        <v>242</v>
      </c>
      <c r="C90" s="24"/>
      <c r="D90" s="25">
        <v>3222</v>
      </c>
      <c r="E90" s="35"/>
      <c r="F90" s="38"/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155">
        <v>44377</v>
      </c>
      <c r="P90" s="92"/>
      <c r="Q90" s="35">
        <v>2613</v>
      </c>
      <c r="R90" s="26"/>
      <c r="S90" s="26"/>
      <c r="T90" s="218">
        <v>12120.65</v>
      </c>
      <c r="U90" s="31"/>
      <c r="V90" s="19"/>
      <c r="W90" s="62"/>
      <c r="X90" s="80">
        <f t="shared" si="2"/>
        <v>12120.65</v>
      </c>
    </row>
    <row r="91" spans="1:24" ht="15">
      <c r="A91" s="134" t="s">
        <v>235</v>
      </c>
      <c r="B91" s="35" t="s">
        <v>242</v>
      </c>
      <c r="C91" s="24"/>
      <c r="D91" s="25">
        <v>3223</v>
      </c>
      <c r="E91" s="35"/>
      <c r="F91" s="38"/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155">
        <v>44377</v>
      </c>
      <c r="P91" s="92"/>
      <c r="Q91" s="35">
        <v>2613</v>
      </c>
      <c r="R91" s="26"/>
      <c r="S91" s="26"/>
      <c r="T91" s="218">
        <v>12120.65</v>
      </c>
      <c r="U91" s="31"/>
      <c r="V91" s="19"/>
      <c r="W91" s="62"/>
      <c r="X91" s="80">
        <f t="shared" si="2"/>
        <v>12120.65</v>
      </c>
    </row>
    <row r="92" spans="1:24" ht="15">
      <c r="A92" s="134" t="s">
        <v>235</v>
      </c>
      <c r="B92" s="35" t="s">
        <v>242</v>
      </c>
      <c r="C92" s="24"/>
      <c r="D92" s="25">
        <v>3224</v>
      </c>
      <c r="E92" s="25"/>
      <c r="F92" s="25"/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155">
        <v>44377</v>
      </c>
      <c r="P92" s="92"/>
      <c r="Q92" s="35">
        <v>2613</v>
      </c>
      <c r="R92" s="26"/>
      <c r="S92" s="26"/>
      <c r="T92" s="218">
        <v>12120.65</v>
      </c>
      <c r="U92" s="31"/>
      <c r="V92" s="19"/>
      <c r="W92" s="62"/>
      <c r="X92" s="80">
        <f t="shared" si="2"/>
        <v>12120.65</v>
      </c>
    </row>
    <row r="93" spans="1:24" ht="15">
      <c r="A93" s="134" t="s">
        <v>235</v>
      </c>
      <c r="B93" s="35" t="s">
        <v>242</v>
      </c>
      <c r="C93" s="24"/>
      <c r="D93" s="25">
        <v>3225</v>
      </c>
      <c r="E93" s="25"/>
      <c r="F93" s="25"/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155">
        <v>44377</v>
      </c>
      <c r="P93" s="92"/>
      <c r="Q93" s="35">
        <v>2613</v>
      </c>
      <c r="R93" s="26"/>
      <c r="S93" s="26"/>
      <c r="T93" s="218">
        <v>12120.65</v>
      </c>
      <c r="U93" s="31"/>
      <c r="V93" s="19"/>
      <c r="W93" s="62"/>
      <c r="X93" s="80">
        <f t="shared" si="2"/>
        <v>12120.65</v>
      </c>
    </row>
    <row r="94" spans="1:24" ht="15">
      <c r="A94" s="134" t="s">
        <v>235</v>
      </c>
      <c r="B94" s="35" t="s">
        <v>242</v>
      </c>
      <c r="C94" s="24"/>
      <c r="D94" s="25">
        <v>3226</v>
      </c>
      <c r="E94" s="25"/>
      <c r="F94" s="25"/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155">
        <v>44377</v>
      </c>
      <c r="P94" s="92"/>
      <c r="Q94" s="35">
        <v>2613</v>
      </c>
      <c r="R94" s="26"/>
      <c r="S94" s="26"/>
      <c r="T94" s="218">
        <v>12120.65</v>
      </c>
      <c r="U94" s="31"/>
      <c r="V94" s="19"/>
      <c r="W94" s="62"/>
      <c r="X94" s="80">
        <f t="shared" si="2"/>
        <v>12120.65</v>
      </c>
    </row>
    <row r="95" spans="1:24" ht="15">
      <c r="A95" s="134" t="s">
        <v>235</v>
      </c>
      <c r="B95" s="35" t="s">
        <v>242</v>
      </c>
      <c r="C95" s="24"/>
      <c r="D95" s="25">
        <v>3227</v>
      </c>
      <c r="E95" s="25"/>
      <c r="F95" s="25"/>
      <c r="G95" s="26"/>
      <c r="H95" s="18" t="s">
        <v>45</v>
      </c>
      <c r="I95" s="18" t="s">
        <v>45</v>
      </c>
      <c r="J95" s="26"/>
      <c r="K95" s="26"/>
      <c r="L95" s="26"/>
      <c r="M95" s="26"/>
      <c r="N95" s="26"/>
      <c r="O95" s="155">
        <v>44377</v>
      </c>
      <c r="P95" s="92"/>
      <c r="Q95" s="35">
        <v>2613</v>
      </c>
      <c r="R95" s="26"/>
      <c r="S95" s="26"/>
      <c r="T95" s="218">
        <v>12120.65</v>
      </c>
      <c r="U95" s="31"/>
      <c r="V95" s="19"/>
      <c r="W95" s="62"/>
      <c r="X95" s="80">
        <f t="shared" si="2"/>
        <v>12120.65</v>
      </c>
    </row>
    <row r="96" spans="1:24" ht="15">
      <c r="A96" s="134" t="s">
        <v>235</v>
      </c>
      <c r="B96" s="35" t="s">
        <v>242</v>
      </c>
      <c r="C96" s="24"/>
      <c r="D96" s="25">
        <v>3228</v>
      </c>
      <c r="E96" s="25"/>
      <c r="F96" s="25"/>
      <c r="G96" s="26"/>
      <c r="H96" s="18" t="s">
        <v>45</v>
      </c>
      <c r="I96" s="18" t="s">
        <v>45</v>
      </c>
      <c r="J96" s="26"/>
      <c r="K96" s="26"/>
      <c r="L96" s="26"/>
      <c r="M96" s="26"/>
      <c r="N96" s="26"/>
      <c r="O96" s="155">
        <v>44377</v>
      </c>
      <c r="P96" s="92"/>
      <c r="Q96" s="35">
        <v>2613</v>
      </c>
      <c r="R96" s="26"/>
      <c r="S96" s="26"/>
      <c r="T96" s="218">
        <v>12120.65</v>
      </c>
      <c r="U96" s="31"/>
      <c r="V96" s="19"/>
      <c r="W96" s="62"/>
      <c r="X96" s="80">
        <f t="shared" si="2"/>
        <v>12120.65</v>
      </c>
    </row>
    <row r="97" spans="1:24" ht="15">
      <c r="A97" s="134" t="s">
        <v>235</v>
      </c>
      <c r="B97" s="35" t="s">
        <v>242</v>
      </c>
      <c r="C97" s="24"/>
      <c r="D97" s="25">
        <v>3229</v>
      </c>
      <c r="E97" s="25"/>
      <c r="F97" s="25"/>
      <c r="G97" s="26"/>
      <c r="H97" s="18" t="s">
        <v>45</v>
      </c>
      <c r="I97" s="18" t="s">
        <v>45</v>
      </c>
      <c r="J97" s="26"/>
      <c r="K97" s="26"/>
      <c r="L97" s="26"/>
      <c r="M97" s="26"/>
      <c r="N97" s="26"/>
      <c r="O97" s="155">
        <v>44377</v>
      </c>
      <c r="P97" s="92"/>
      <c r="Q97" s="35">
        <v>2613</v>
      </c>
      <c r="R97" s="26"/>
      <c r="S97" s="26"/>
      <c r="T97" s="218">
        <v>12120.65</v>
      </c>
      <c r="U97" s="31"/>
      <c r="V97" s="19"/>
      <c r="W97" s="62"/>
      <c r="X97" s="80">
        <f t="shared" si="2"/>
        <v>12120.65</v>
      </c>
    </row>
    <row r="98" spans="1:24" ht="15">
      <c r="A98" s="134" t="s">
        <v>235</v>
      </c>
      <c r="B98" s="35" t="s">
        <v>242</v>
      </c>
      <c r="C98" s="24"/>
      <c r="D98" s="25">
        <v>3230</v>
      </c>
      <c r="E98" s="25"/>
      <c r="F98" s="25"/>
      <c r="G98" s="26"/>
      <c r="H98" s="18" t="s">
        <v>45</v>
      </c>
      <c r="I98" s="18" t="s">
        <v>45</v>
      </c>
      <c r="J98" s="26"/>
      <c r="K98" s="26"/>
      <c r="L98" s="26"/>
      <c r="M98" s="26"/>
      <c r="N98" s="26"/>
      <c r="O98" s="155">
        <v>44377</v>
      </c>
      <c r="P98" s="92"/>
      <c r="Q98" s="35">
        <v>2613</v>
      </c>
      <c r="R98" s="26"/>
      <c r="S98" s="26"/>
      <c r="T98" s="218">
        <v>12120.65</v>
      </c>
      <c r="U98" s="31"/>
      <c r="V98" s="19"/>
      <c r="W98" s="62"/>
      <c r="X98" s="80">
        <f t="shared" si="2"/>
        <v>12120.65</v>
      </c>
    </row>
    <row r="99" spans="1:24" ht="15">
      <c r="A99" s="134" t="s">
        <v>235</v>
      </c>
      <c r="B99" s="35" t="s">
        <v>242</v>
      </c>
      <c r="C99" s="24"/>
      <c r="D99" s="25">
        <v>3231</v>
      </c>
      <c r="E99" s="25"/>
      <c r="F99" s="25"/>
      <c r="G99" s="26"/>
      <c r="H99" s="18" t="s">
        <v>45</v>
      </c>
      <c r="I99" s="18" t="s">
        <v>45</v>
      </c>
      <c r="J99" s="26"/>
      <c r="K99" s="26"/>
      <c r="L99" s="26"/>
      <c r="M99" s="26"/>
      <c r="N99" s="26"/>
      <c r="O99" s="155">
        <v>44377</v>
      </c>
      <c r="P99" s="92"/>
      <c r="Q99" s="35">
        <v>2613</v>
      </c>
      <c r="R99" s="26"/>
      <c r="S99" s="26"/>
      <c r="T99" s="218">
        <v>12120.65</v>
      </c>
      <c r="U99" s="31"/>
      <c r="V99" s="19"/>
      <c r="W99" s="62"/>
      <c r="X99" s="80">
        <f t="shared" si="2"/>
        <v>12120.65</v>
      </c>
    </row>
    <row r="100" spans="1:24" ht="15">
      <c r="A100" s="134" t="s">
        <v>235</v>
      </c>
      <c r="B100" s="35" t="s">
        <v>242</v>
      </c>
      <c r="C100" s="24"/>
      <c r="D100" s="25">
        <v>3232</v>
      </c>
      <c r="E100" s="25"/>
      <c r="F100" s="25"/>
      <c r="G100" s="26"/>
      <c r="H100" s="18" t="s">
        <v>45</v>
      </c>
      <c r="I100" s="18" t="s">
        <v>45</v>
      </c>
      <c r="J100" s="26"/>
      <c r="K100" s="26"/>
      <c r="L100" s="26"/>
      <c r="M100" s="26"/>
      <c r="N100" s="26"/>
      <c r="O100" s="155">
        <v>44377</v>
      </c>
      <c r="P100" s="92"/>
      <c r="Q100" s="35">
        <v>2613</v>
      </c>
      <c r="R100" s="26"/>
      <c r="S100" s="26"/>
      <c r="T100" s="218">
        <v>12120.65</v>
      </c>
      <c r="U100" s="31"/>
      <c r="V100" s="26"/>
      <c r="W100" s="62"/>
      <c r="X100" s="80">
        <f t="shared" si="2"/>
        <v>12120.65</v>
      </c>
    </row>
    <row r="101" spans="1:24" ht="15">
      <c r="A101" s="134" t="s">
        <v>235</v>
      </c>
      <c r="B101" s="35" t="s">
        <v>242</v>
      </c>
      <c r="C101" s="24"/>
      <c r="D101" s="25">
        <v>3233</v>
      </c>
      <c r="E101" s="25"/>
      <c r="F101" s="25"/>
      <c r="G101" s="26"/>
      <c r="H101" s="18" t="s">
        <v>45</v>
      </c>
      <c r="I101" s="18" t="s">
        <v>45</v>
      </c>
      <c r="J101" s="26"/>
      <c r="K101" s="26"/>
      <c r="L101" s="26"/>
      <c r="M101" s="26"/>
      <c r="N101" s="26"/>
      <c r="O101" s="155">
        <v>44377</v>
      </c>
      <c r="P101" s="92"/>
      <c r="Q101" s="35">
        <v>2613</v>
      </c>
      <c r="R101" s="26"/>
      <c r="S101" s="26"/>
      <c r="T101" s="218">
        <v>12120.65</v>
      </c>
      <c r="U101" s="31"/>
      <c r="V101" s="26"/>
      <c r="W101" s="62"/>
      <c r="X101" s="80">
        <f t="shared" si="2"/>
        <v>12120.65</v>
      </c>
    </row>
    <row r="102" spans="1:24" ht="15">
      <c r="A102" s="134" t="s">
        <v>235</v>
      </c>
      <c r="B102" s="35" t="s">
        <v>242</v>
      </c>
      <c r="C102" s="24"/>
      <c r="D102" s="25">
        <v>3234</v>
      </c>
      <c r="E102" s="25"/>
      <c r="F102" s="25"/>
      <c r="G102" s="26"/>
      <c r="H102" s="18" t="s">
        <v>45</v>
      </c>
      <c r="I102" s="18" t="s">
        <v>45</v>
      </c>
      <c r="J102" s="26"/>
      <c r="K102" s="26"/>
      <c r="L102" s="26"/>
      <c r="M102" s="26"/>
      <c r="N102" s="26"/>
      <c r="O102" s="155">
        <v>44377</v>
      </c>
      <c r="P102" s="92"/>
      <c r="Q102" s="35">
        <v>2613</v>
      </c>
      <c r="R102" s="26"/>
      <c r="S102" s="26"/>
      <c r="T102" s="218">
        <v>12120.65</v>
      </c>
      <c r="U102" s="31"/>
      <c r="V102" s="26"/>
      <c r="W102" s="62"/>
      <c r="X102" s="80">
        <f t="shared" si="2"/>
        <v>12120.65</v>
      </c>
    </row>
    <row r="103" spans="1:24" ht="15">
      <c r="A103" s="134" t="s">
        <v>235</v>
      </c>
      <c r="B103" s="35" t="s">
        <v>242</v>
      </c>
      <c r="C103" s="24"/>
      <c r="D103" s="25">
        <v>3235</v>
      </c>
      <c r="E103" s="25"/>
      <c r="F103" s="25"/>
      <c r="G103" s="26"/>
      <c r="H103" s="18" t="s">
        <v>45</v>
      </c>
      <c r="I103" s="18" t="s">
        <v>45</v>
      </c>
      <c r="J103" s="26"/>
      <c r="K103" s="26"/>
      <c r="L103" s="26"/>
      <c r="M103" s="26"/>
      <c r="N103" s="26"/>
      <c r="O103" s="155">
        <v>44377</v>
      </c>
      <c r="P103" s="92"/>
      <c r="Q103" s="35">
        <v>2613</v>
      </c>
      <c r="R103" s="26"/>
      <c r="S103" s="26"/>
      <c r="T103" s="218">
        <v>12120.65</v>
      </c>
      <c r="U103" s="31"/>
      <c r="V103" s="26"/>
      <c r="W103" s="62"/>
      <c r="X103" s="80">
        <f t="shared" si="2"/>
        <v>12120.65</v>
      </c>
    </row>
    <row r="104" spans="1:24" ht="15">
      <c r="A104" s="134" t="s">
        <v>235</v>
      </c>
      <c r="B104" s="35" t="s">
        <v>242</v>
      </c>
      <c r="C104" s="24"/>
      <c r="D104" s="25">
        <v>3236</v>
      </c>
      <c r="E104" s="25"/>
      <c r="F104" s="25"/>
      <c r="G104" s="26"/>
      <c r="H104" s="18" t="s">
        <v>45</v>
      </c>
      <c r="I104" s="18" t="s">
        <v>45</v>
      </c>
      <c r="J104" s="26"/>
      <c r="K104" s="26"/>
      <c r="L104" s="26"/>
      <c r="M104" s="26"/>
      <c r="N104" s="26"/>
      <c r="O104" s="155">
        <v>44377</v>
      </c>
      <c r="P104" s="92"/>
      <c r="Q104" s="35">
        <v>2613</v>
      </c>
      <c r="R104" s="26"/>
      <c r="S104" s="26"/>
      <c r="T104" s="218">
        <v>12120.65</v>
      </c>
      <c r="U104" s="31"/>
      <c r="V104" s="26"/>
      <c r="W104" s="62"/>
      <c r="X104" s="80">
        <f t="shared" si="2"/>
        <v>12120.65</v>
      </c>
    </row>
    <row r="105" spans="1:24" ht="15">
      <c r="A105" s="134" t="s">
        <v>235</v>
      </c>
      <c r="B105" s="35" t="s">
        <v>242</v>
      </c>
      <c r="C105" s="24"/>
      <c r="D105" s="25">
        <v>3237</v>
      </c>
      <c r="E105" s="25"/>
      <c r="F105" s="25"/>
      <c r="G105" s="26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155">
        <v>44377</v>
      </c>
      <c r="P105" s="92"/>
      <c r="Q105" s="35">
        <v>2613</v>
      </c>
      <c r="R105" s="26"/>
      <c r="S105" s="26"/>
      <c r="T105" s="218">
        <v>12120.65</v>
      </c>
      <c r="U105" s="31"/>
      <c r="V105" s="26"/>
      <c r="W105" s="62"/>
      <c r="X105" s="80">
        <f t="shared" si="2"/>
        <v>12120.65</v>
      </c>
    </row>
    <row r="106" spans="1:24" ht="15">
      <c r="A106" s="134" t="s">
        <v>235</v>
      </c>
      <c r="B106" s="35" t="s">
        <v>242</v>
      </c>
      <c r="C106" s="24"/>
      <c r="D106" s="25">
        <v>3238</v>
      </c>
      <c r="E106" s="25"/>
      <c r="F106" s="25"/>
      <c r="G106" s="26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155">
        <v>44377</v>
      </c>
      <c r="P106" s="92"/>
      <c r="Q106" s="35">
        <v>2613</v>
      </c>
      <c r="R106" s="26"/>
      <c r="S106" s="26"/>
      <c r="T106" s="218">
        <v>12120.65</v>
      </c>
      <c r="U106" s="31"/>
      <c r="V106" s="26"/>
      <c r="W106" s="62"/>
      <c r="X106" s="80">
        <f t="shared" si="2"/>
        <v>12120.65</v>
      </c>
    </row>
    <row r="107" spans="1:24" ht="15">
      <c r="A107" s="134" t="s">
        <v>235</v>
      </c>
      <c r="B107" s="35" t="s">
        <v>242</v>
      </c>
      <c r="C107" s="24"/>
      <c r="D107" s="25">
        <v>3239</v>
      </c>
      <c r="E107" s="25"/>
      <c r="F107" s="25"/>
      <c r="G107" s="26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155">
        <v>44377</v>
      </c>
      <c r="P107" s="92"/>
      <c r="Q107" s="35">
        <v>2613</v>
      </c>
      <c r="R107" s="26"/>
      <c r="S107" s="26"/>
      <c r="T107" s="218">
        <v>12120.65</v>
      </c>
      <c r="U107" s="31"/>
      <c r="V107" s="26"/>
      <c r="W107" s="62"/>
      <c r="X107" s="80">
        <f t="shared" si="2"/>
        <v>12120.65</v>
      </c>
    </row>
    <row r="108" spans="1:24" ht="15">
      <c r="A108" s="134" t="s">
        <v>235</v>
      </c>
      <c r="B108" s="35" t="s">
        <v>242</v>
      </c>
      <c r="C108" s="24"/>
      <c r="D108" s="25">
        <v>3240</v>
      </c>
      <c r="E108" s="25"/>
      <c r="F108" s="25"/>
      <c r="G108" s="26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155">
        <v>44377</v>
      </c>
      <c r="P108" s="92"/>
      <c r="Q108" s="35">
        <v>2613</v>
      </c>
      <c r="R108" s="26"/>
      <c r="S108" s="26"/>
      <c r="T108" s="218">
        <v>12120.65</v>
      </c>
      <c r="U108" s="31"/>
      <c r="V108" s="26"/>
      <c r="W108" s="62"/>
      <c r="X108" s="80">
        <f t="shared" si="2"/>
        <v>12120.65</v>
      </c>
    </row>
    <row r="109" spans="1:24" ht="15">
      <c r="A109" s="134" t="s">
        <v>235</v>
      </c>
      <c r="B109" s="35" t="s">
        <v>242</v>
      </c>
      <c r="C109" s="24"/>
      <c r="D109" s="25">
        <v>3241</v>
      </c>
      <c r="E109" s="25"/>
      <c r="F109" s="25"/>
      <c r="G109" s="26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155">
        <v>44377</v>
      </c>
      <c r="P109" s="92"/>
      <c r="Q109" s="35">
        <v>2613</v>
      </c>
      <c r="R109" s="26"/>
      <c r="S109" s="26"/>
      <c r="T109" s="218">
        <v>12120.65</v>
      </c>
      <c r="U109" s="31"/>
      <c r="V109" s="26"/>
      <c r="W109" s="26"/>
      <c r="X109" s="80">
        <f t="shared" si="2"/>
        <v>12120.65</v>
      </c>
    </row>
    <row r="110" spans="1:24" ht="15">
      <c r="A110" s="134" t="s">
        <v>235</v>
      </c>
      <c r="B110" s="35" t="s">
        <v>242</v>
      </c>
      <c r="C110" s="24"/>
      <c r="D110" s="25">
        <v>3242</v>
      </c>
      <c r="E110" s="25"/>
      <c r="F110" s="25"/>
      <c r="G110" s="26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155">
        <v>44377</v>
      </c>
      <c r="P110" s="92"/>
      <c r="Q110" s="35">
        <v>2613</v>
      </c>
      <c r="R110" s="26"/>
      <c r="S110" s="26"/>
      <c r="T110" s="218">
        <v>12120.65</v>
      </c>
      <c r="U110" s="31"/>
      <c r="V110" s="19"/>
      <c r="W110" s="19"/>
      <c r="X110" s="80">
        <f t="shared" si="2"/>
        <v>12120.65</v>
      </c>
    </row>
    <row r="111" spans="1:24" ht="15">
      <c r="A111" s="134" t="s">
        <v>235</v>
      </c>
      <c r="B111" s="35" t="s">
        <v>242</v>
      </c>
      <c r="C111" s="24"/>
      <c r="D111" s="25">
        <v>3243</v>
      </c>
      <c r="E111" s="25"/>
      <c r="F111" s="25"/>
      <c r="G111" s="26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155">
        <v>44377</v>
      </c>
      <c r="P111" s="92"/>
      <c r="Q111" s="35">
        <v>2613</v>
      </c>
      <c r="R111" s="26"/>
      <c r="S111" s="26"/>
      <c r="T111" s="218">
        <v>12120.65</v>
      </c>
      <c r="U111" s="31"/>
      <c r="V111" s="19"/>
      <c r="W111" s="19"/>
      <c r="X111" s="80">
        <f t="shared" si="2"/>
        <v>12120.65</v>
      </c>
    </row>
    <row r="112" spans="1:24" ht="15">
      <c r="A112" s="134" t="s">
        <v>235</v>
      </c>
      <c r="B112" s="35" t="s">
        <v>242</v>
      </c>
      <c r="C112" s="24"/>
      <c r="D112" s="25">
        <v>3244</v>
      </c>
      <c r="E112" s="25"/>
      <c r="F112" s="25"/>
      <c r="G112" s="26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155">
        <v>44377</v>
      </c>
      <c r="P112" s="92"/>
      <c r="Q112" s="35">
        <v>2613</v>
      </c>
      <c r="R112" s="26"/>
      <c r="S112" s="26"/>
      <c r="T112" s="218">
        <v>12120.65</v>
      </c>
      <c r="U112" s="31"/>
      <c r="V112" s="19"/>
      <c r="W112" s="19"/>
      <c r="X112" s="80">
        <f t="shared" si="2"/>
        <v>12120.65</v>
      </c>
    </row>
    <row r="113" spans="1:24" ht="15">
      <c r="A113" s="134" t="s">
        <v>235</v>
      </c>
      <c r="B113" s="35" t="s">
        <v>242</v>
      </c>
      <c r="C113" s="24"/>
      <c r="D113" s="25">
        <v>3245</v>
      </c>
      <c r="E113" s="25"/>
      <c r="F113" s="25"/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155">
        <v>44377</v>
      </c>
      <c r="P113" s="92"/>
      <c r="Q113" s="35">
        <v>2613</v>
      </c>
      <c r="R113" s="26"/>
      <c r="S113" s="26"/>
      <c r="T113" s="218">
        <v>12120.65</v>
      </c>
      <c r="U113" s="31"/>
      <c r="V113" s="19"/>
      <c r="W113" s="19"/>
      <c r="X113" s="80">
        <f t="shared" si="2"/>
        <v>12120.65</v>
      </c>
    </row>
    <row r="114" spans="1:24" ht="15">
      <c r="A114" s="134" t="s">
        <v>235</v>
      </c>
      <c r="B114" s="35" t="s">
        <v>242</v>
      </c>
      <c r="C114" s="24"/>
      <c r="D114" s="25">
        <v>3246</v>
      </c>
      <c r="E114" s="25"/>
      <c r="F114" s="25"/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155">
        <v>44377</v>
      </c>
      <c r="P114" s="92"/>
      <c r="Q114" s="35">
        <v>2613</v>
      </c>
      <c r="R114" s="174"/>
      <c r="S114" s="175"/>
      <c r="T114" s="218">
        <v>12120.65</v>
      </c>
      <c r="U114" s="31"/>
      <c r="V114" s="19"/>
      <c r="W114" s="19"/>
      <c r="X114" s="80">
        <f t="shared" si="2"/>
        <v>12120.65</v>
      </c>
    </row>
    <row r="115" spans="1:24" ht="15">
      <c r="A115" s="134" t="s">
        <v>235</v>
      </c>
      <c r="B115" s="35" t="s">
        <v>242</v>
      </c>
      <c r="C115" s="24"/>
      <c r="D115" s="25">
        <v>3247</v>
      </c>
      <c r="E115" s="25"/>
      <c r="F115" s="25"/>
      <c r="G115" s="26"/>
      <c r="H115" s="18" t="s">
        <v>45</v>
      </c>
      <c r="I115" s="18" t="s">
        <v>45</v>
      </c>
      <c r="J115" s="26"/>
      <c r="K115" s="26"/>
      <c r="L115" s="26"/>
      <c r="M115" s="26"/>
      <c r="N115" s="26"/>
      <c r="O115" s="155">
        <v>44377</v>
      </c>
      <c r="P115" s="92"/>
      <c r="Q115" s="35">
        <v>2613</v>
      </c>
      <c r="R115" s="174"/>
      <c r="S115" s="175"/>
      <c r="T115" s="218">
        <v>12120.65</v>
      </c>
      <c r="U115" s="31"/>
      <c r="V115" s="19"/>
      <c r="W115" s="19"/>
      <c r="X115" s="80">
        <f t="shared" si="2"/>
        <v>12120.65</v>
      </c>
    </row>
    <row r="116" spans="1:24" ht="15">
      <c r="A116" s="134" t="s">
        <v>235</v>
      </c>
      <c r="B116" s="35" t="s">
        <v>242</v>
      </c>
      <c r="C116" s="24"/>
      <c r="D116" s="25">
        <v>3248</v>
      </c>
      <c r="E116" s="25"/>
      <c r="F116" s="25"/>
      <c r="G116" s="26"/>
      <c r="H116" s="18" t="s">
        <v>45</v>
      </c>
      <c r="I116" s="18" t="s">
        <v>45</v>
      </c>
      <c r="J116" s="26"/>
      <c r="K116" s="26"/>
      <c r="L116" s="26"/>
      <c r="M116" s="26"/>
      <c r="N116" s="26"/>
      <c r="O116" s="155">
        <v>44377</v>
      </c>
      <c r="P116" s="92"/>
      <c r="Q116" s="35">
        <v>2613</v>
      </c>
      <c r="R116" s="174"/>
      <c r="S116" s="175"/>
      <c r="T116" s="218">
        <v>12120.65</v>
      </c>
      <c r="U116" s="31"/>
      <c r="V116" s="19"/>
      <c r="W116" s="19"/>
      <c r="X116" s="80">
        <f t="shared" si="2"/>
        <v>12120.65</v>
      </c>
    </row>
    <row r="117" spans="1:24" ht="15">
      <c r="A117" s="134" t="s">
        <v>235</v>
      </c>
      <c r="B117" s="35" t="s">
        <v>242</v>
      </c>
      <c r="C117" s="24"/>
      <c r="D117" s="25">
        <v>3249</v>
      </c>
      <c r="E117" s="25"/>
      <c r="F117" s="25"/>
      <c r="G117" s="26"/>
      <c r="H117" s="18" t="s">
        <v>45</v>
      </c>
      <c r="I117" s="18" t="s">
        <v>45</v>
      </c>
      <c r="J117" s="26"/>
      <c r="K117" s="26"/>
      <c r="L117" s="26"/>
      <c r="M117" s="26"/>
      <c r="N117" s="26"/>
      <c r="O117" s="155">
        <v>44377</v>
      </c>
      <c r="P117" s="92"/>
      <c r="Q117" s="35">
        <v>2613</v>
      </c>
      <c r="R117" s="174"/>
      <c r="S117" s="175"/>
      <c r="T117" s="218">
        <v>12120.65</v>
      </c>
      <c r="U117" s="31"/>
      <c r="V117" s="19"/>
      <c r="W117" s="19"/>
      <c r="X117" s="80">
        <f t="shared" si="2"/>
        <v>12120.65</v>
      </c>
    </row>
    <row r="118" spans="1:24" ht="15">
      <c r="A118" s="134" t="s">
        <v>235</v>
      </c>
      <c r="B118" s="35" t="s">
        <v>242</v>
      </c>
      <c r="C118" s="24"/>
      <c r="D118" s="25">
        <v>3250</v>
      </c>
      <c r="E118" s="25"/>
      <c r="F118" s="25"/>
      <c r="G118" s="26"/>
      <c r="H118" s="18" t="s">
        <v>45</v>
      </c>
      <c r="I118" s="18" t="s">
        <v>45</v>
      </c>
      <c r="J118" s="26"/>
      <c r="K118" s="26"/>
      <c r="L118" s="26"/>
      <c r="M118" s="26"/>
      <c r="N118" s="26"/>
      <c r="O118" s="155">
        <v>44377</v>
      </c>
      <c r="P118" s="92"/>
      <c r="Q118" s="35">
        <v>2613</v>
      </c>
      <c r="R118" s="174"/>
      <c r="S118" s="175"/>
      <c r="T118" s="218">
        <v>12120.65</v>
      </c>
      <c r="U118" s="31"/>
      <c r="V118" s="19"/>
      <c r="W118" s="19"/>
      <c r="X118" s="80">
        <f t="shared" si="2"/>
        <v>12120.65</v>
      </c>
    </row>
    <row r="119" spans="1:24" ht="15">
      <c r="A119" s="134" t="s">
        <v>235</v>
      </c>
      <c r="B119" s="35" t="s">
        <v>242</v>
      </c>
      <c r="C119" s="24"/>
      <c r="D119" s="25">
        <v>3251</v>
      </c>
      <c r="E119" s="25"/>
      <c r="F119" s="25"/>
      <c r="G119" s="26"/>
      <c r="H119" s="18" t="s">
        <v>45</v>
      </c>
      <c r="I119" s="18" t="s">
        <v>45</v>
      </c>
      <c r="J119" s="26"/>
      <c r="K119" s="26"/>
      <c r="L119" s="26"/>
      <c r="M119" s="26"/>
      <c r="N119" s="26"/>
      <c r="O119" s="155">
        <v>44377</v>
      </c>
      <c r="P119" s="92"/>
      <c r="Q119" s="35">
        <v>2613</v>
      </c>
      <c r="R119" s="174"/>
      <c r="S119" s="175"/>
      <c r="T119" s="218">
        <v>12120.65</v>
      </c>
      <c r="U119" s="31"/>
      <c r="V119" s="19"/>
      <c r="W119" s="19"/>
      <c r="X119" s="80">
        <f t="shared" si="2"/>
        <v>12120.65</v>
      </c>
    </row>
    <row r="120" spans="1:24" ht="15">
      <c r="A120" s="134" t="s">
        <v>235</v>
      </c>
      <c r="B120" s="35" t="s">
        <v>242</v>
      </c>
      <c r="C120" s="24"/>
      <c r="D120" s="25">
        <v>3252</v>
      </c>
      <c r="E120" s="25"/>
      <c r="F120" s="25"/>
      <c r="G120" s="26"/>
      <c r="H120" s="18" t="s">
        <v>45</v>
      </c>
      <c r="I120" s="18" t="s">
        <v>45</v>
      </c>
      <c r="J120" s="26"/>
      <c r="K120" s="26"/>
      <c r="L120" s="26"/>
      <c r="M120" s="26"/>
      <c r="N120" s="26"/>
      <c r="O120" s="155">
        <v>44377</v>
      </c>
      <c r="P120" s="92"/>
      <c r="Q120" s="35">
        <v>2613</v>
      </c>
      <c r="R120" s="174"/>
      <c r="S120" s="175"/>
      <c r="T120" s="218">
        <v>12120.65</v>
      </c>
      <c r="U120" s="31"/>
      <c r="V120" s="19"/>
      <c r="W120" s="19"/>
      <c r="X120" s="80">
        <f t="shared" si="2"/>
        <v>12120.65</v>
      </c>
    </row>
    <row r="121" spans="1:24" ht="15">
      <c r="A121" s="134" t="s">
        <v>235</v>
      </c>
      <c r="B121" s="35" t="s">
        <v>242</v>
      </c>
      <c r="C121" s="24"/>
      <c r="D121" s="25">
        <v>3253</v>
      </c>
      <c r="E121" s="25"/>
      <c r="F121" s="25"/>
      <c r="G121" s="26"/>
      <c r="H121" s="18" t="s">
        <v>45</v>
      </c>
      <c r="I121" s="18" t="s">
        <v>45</v>
      </c>
      <c r="J121" s="26"/>
      <c r="K121" s="26"/>
      <c r="L121" s="26"/>
      <c r="M121" s="26"/>
      <c r="N121" s="26"/>
      <c r="O121" s="155">
        <v>44377</v>
      </c>
      <c r="P121" s="92"/>
      <c r="Q121" s="35">
        <v>2613</v>
      </c>
      <c r="R121" s="174"/>
      <c r="S121" s="175"/>
      <c r="T121" s="218">
        <v>12120.65</v>
      </c>
      <c r="U121" s="31"/>
      <c r="V121" s="19"/>
      <c r="W121" s="19"/>
      <c r="X121" s="80">
        <f t="shared" si="2"/>
        <v>12120.65</v>
      </c>
    </row>
    <row r="122" spans="1:24" ht="15">
      <c r="A122" s="134" t="s">
        <v>235</v>
      </c>
      <c r="B122" s="35" t="s">
        <v>242</v>
      </c>
      <c r="C122" s="24"/>
      <c r="D122" s="25">
        <v>3254</v>
      </c>
      <c r="E122" s="25"/>
      <c r="F122" s="25"/>
      <c r="G122" s="26"/>
      <c r="H122" s="18" t="s">
        <v>45</v>
      </c>
      <c r="I122" s="18" t="s">
        <v>45</v>
      </c>
      <c r="J122" s="26"/>
      <c r="K122" s="26"/>
      <c r="L122" s="26"/>
      <c r="M122" s="26"/>
      <c r="N122" s="26"/>
      <c r="O122" s="155">
        <v>44377</v>
      </c>
      <c r="P122" s="92"/>
      <c r="Q122" s="35">
        <v>2613</v>
      </c>
      <c r="R122" s="174"/>
      <c r="S122" s="175"/>
      <c r="T122" s="218">
        <v>12120.65</v>
      </c>
      <c r="U122" s="31"/>
      <c r="V122" s="19"/>
      <c r="W122" s="19"/>
      <c r="X122" s="80">
        <f t="shared" si="2"/>
        <v>12120.65</v>
      </c>
    </row>
    <row r="123" spans="1:24" ht="15">
      <c r="A123" s="134" t="s">
        <v>235</v>
      </c>
      <c r="B123" s="35" t="s">
        <v>242</v>
      </c>
      <c r="C123" s="24"/>
      <c r="D123" s="25">
        <v>3255</v>
      </c>
      <c r="E123" s="25"/>
      <c r="F123" s="25"/>
      <c r="G123" s="26"/>
      <c r="H123" s="18" t="s">
        <v>45</v>
      </c>
      <c r="I123" s="18" t="s">
        <v>45</v>
      </c>
      <c r="J123" s="26"/>
      <c r="K123" s="26"/>
      <c r="L123" s="26"/>
      <c r="M123" s="26"/>
      <c r="N123" s="26"/>
      <c r="O123" s="155">
        <v>44377</v>
      </c>
      <c r="P123" s="92"/>
      <c r="Q123" s="35">
        <v>2613</v>
      </c>
      <c r="R123" s="174"/>
      <c r="S123" s="175"/>
      <c r="T123" s="218">
        <v>12120.65</v>
      </c>
      <c r="U123" s="31"/>
      <c r="V123" s="19"/>
      <c r="W123" s="19"/>
      <c r="X123" s="80">
        <f t="shared" si="2"/>
        <v>12120.65</v>
      </c>
    </row>
    <row r="124" spans="1:24" ht="15">
      <c r="A124" s="134" t="s">
        <v>235</v>
      </c>
      <c r="B124" s="35" t="s">
        <v>242</v>
      </c>
      <c r="C124" s="24"/>
      <c r="D124" s="25">
        <v>3256</v>
      </c>
      <c r="E124" s="25"/>
      <c r="F124" s="25"/>
      <c r="G124" s="26"/>
      <c r="H124" s="18" t="s">
        <v>45</v>
      </c>
      <c r="I124" s="18" t="s">
        <v>45</v>
      </c>
      <c r="J124" s="26"/>
      <c r="K124" s="26"/>
      <c r="L124" s="26"/>
      <c r="M124" s="26"/>
      <c r="N124" s="26"/>
      <c r="O124" s="155">
        <v>44377</v>
      </c>
      <c r="P124" s="92"/>
      <c r="Q124" s="35">
        <v>2613</v>
      </c>
      <c r="R124" s="174"/>
      <c r="S124" s="175"/>
      <c r="T124" s="218">
        <v>12120.65</v>
      </c>
      <c r="U124" s="31"/>
      <c r="V124" s="19"/>
      <c r="W124" s="19"/>
      <c r="X124" s="80">
        <f t="shared" si="2"/>
        <v>12120.65</v>
      </c>
    </row>
    <row r="125" spans="1:24" ht="15">
      <c r="A125" s="134" t="s">
        <v>235</v>
      </c>
      <c r="B125" s="35" t="s">
        <v>242</v>
      </c>
      <c r="C125" s="24"/>
      <c r="D125" s="25">
        <v>3257</v>
      </c>
      <c r="E125" s="25"/>
      <c r="F125" s="25"/>
      <c r="G125" s="26"/>
      <c r="H125" s="18" t="s">
        <v>45</v>
      </c>
      <c r="I125" s="18" t="s">
        <v>45</v>
      </c>
      <c r="J125" s="26"/>
      <c r="K125" s="26"/>
      <c r="L125" s="26"/>
      <c r="M125" s="26"/>
      <c r="N125" s="26"/>
      <c r="O125" s="155">
        <v>44377</v>
      </c>
      <c r="P125" s="92"/>
      <c r="Q125" s="35">
        <v>2613</v>
      </c>
      <c r="R125" s="174"/>
      <c r="S125" s="175"/>
      <c r="T125" s="218">
        <v>12120.65</v>
      </c>
      <c r="U125" s="31"/>
      <c r="V125" s="19"/>
      <c r="W125" s="19"/>
      <c r="X125" s="80">
        <f t="shared" si="2"/>
        <v>12120.65</v>
      </c>
    </row>
    <row r="126" spans="1:24" ht="15">
      <c r="A126" s="134" t="s">
        <v>235</v>
      </c>
      <c r="B126" s="35" t="s">
        <v>242</v>
      </c>
      <c r="C126" s="24"/>
      <c r="D126" s="25">
        <v>3258</v>
      </c>
      <c r="E126" s="25"/>
      <c r="F126" s="25"/>
      <c r="G126" s="26"/>
      <c r="H126" s="18" t="s">
        <v>45</v>
      </c>
      <c r="I126" s="18" t="s">
        <v>45</v>
      </c>
      <c r="J126" s="26"/>
      <c r="K126" s="26"/>
      <c r="L126" s="26"/>
      <c r="M126" s="26"/>
      <c r="N126" s="26"/>
      <c r="O126" s="155">
        <v>44377</v>
      </c>
      <c r="P126" s="92"/>
      <c r="Q126" s="35">
        <v>2613</v>
      </c>
      <c r="R126" s="174"/>
      <c r="S126" s="175"/>
      <c r="T126" s="218">
        <v>12120.65</v>
      </c>
      <c r="U126" s="31"/>
      <c r="V126" s="19"/>
      <c r="W126" s="19"/>
      <c r="X126" s="80">
        <f t="shared" si="2"/>
        <v>12120.65</v>
      </c>
    </row>
    <row r="127" spans="1:24" ht="15">
      <c r="A127" s="134" t="s">
        <v>235</v>
      </c>
      <c r="B127" s="35" t="s">
        <v>242</v>
      </c>
      <c r="C127" s="24"/>
      <c r="D127" s="25">
        <v>3259</v>
      </c>
      <c r="E127" s="25"/>
      <c r="F127" s="25"/>
      <c r="G127" s="26"/>
      <c r="H127" s="18" t="s">
        <v>45</v>
      </c>
      <c r="I127" s="18" t="s">
        <v>45</v>
      </c>
      <c r="J127" s="26"/>
      <c r="K127" s="26"/>
      <c r="L127" s="26"/>
      <c r="M127" s="26"/>
      <c r="N127" s="26"/>
      <c r="O127" s="155">
        <v>44377</v>
      </c>
      <c r="P127" s="92"/>
      <c r="Q127" s="35">
        <v>2613</v>
      </c>
      <c r="R127" s="174"/>
      <c r="S127" s="175"/>
      <c r="T127" s="218">
        <v>12120.65</v>
      </c>
      <c r="U127" s="31"/>
      <c r="V127" s="19"/>
      <c r="W127" s="19"/>
      <c r="X127" s="80">
        <f t="shared" si="2"/>
        <v>12120.65</v>
      </c>
    </row>
    <row r="128" spans="1:24" ht="15">
      <c r="A128" s="134" t="s">
        <v>235</v>
      </c>
      <c r="B128" s="35" t="s">
        <v>242</v>
      </c>
      <c r="C128" s="24"/>
      <c r="D128" s="25">
        <v>3260</v>
      </c>
      <c r="E128" s="25"/>
      <c r="F128" s="25"/>
      <c r="G128" s="26"/>
      <c r="H128" s="18" t="s">
        <v>45</v>
      </c>
      <c r="I128" s="18" t="s">
        <v>45</v>
      </c>
      <c r="J128" s="26"/>
      <c r="K128" s="26"/>
      <c r="L128" s="26"/>
      <c r="M128" s="26"/>
      <c r="N128" s="26"/>
      <c r="O128" s="155">
        <v>44377</v>
      </c>
      <c r="P128" s="92"/>
      <c r="Q128" s="35">
        <v>2613</v>
      </c>
      <c r="R128" s="174"/>
      <c r="S128" s="175"/>
      <c r="T128" s="218">
        <v>12120.65</v>
      </c>
      <c r="U128" s="31"/>
      <c r="V128" s="19"/>
      <c r="W128" s="19"/>
      <c r="X128" s="80">
        <f t="shared" si="2"/>
        <v>12120.65</v>
      </c>
    </row>
    <row r="129" spans="1:24" ht="15">
      <c r="A129" s="28"/>
      <c r="B129" s="16"/>
      <c r="C129" s="26"/>
      <c r="D129" s="25"/>
      <c r="E129" s="25"/>
      <c r="F129" s="25"/>
      <c r="G129" s="26"/>
      <c r="H129" s="18"/>
      <c r="I129" s="18"/>
      <c r="J129" s="26"/>
      <c r="K129" s="26"/>
      <c r="L129" s="26"/>
      <c r="M129" s="26"/>
      <c r="N129" s="26"/>
      <c r="O129" s="26"/>
      <c r="P129" s="300" t="s">
        <v>46</v>
      </c>
      <c r="Q129" s="301"/>
      <c r="R129" s="301"/>
      <c r="S129" s="302"/>
      <c r="T129" s="42">
        <f>SUM(T79:T128)</f>
        <v>606032.5000000006</v>
      </c>
      <c r="U129" s="42">
        <f>SUM(U84:U109)</f>
        <v>0</v>
      </c>
      <c r="V129" s="43"/>
      <c r="W129" s="43"/>
      <c r="X129" s="42"/>
    </row>
    <row r="130" ht="15.75" thickBot="1">
      <c r="T130" s="135"/>
    </row>
    <row r="131" spans="1:24" ht="45">
      <c r="A131" s="146" t="s">
        <v>21</v>
      </c>
      <c r="B131" s="146" t="s">
        <v>22</v>
      </c>
      <c r="C131" s="146" t="s">
        <v>23</v>
      </c>
      <c r="D131" s="147" t="s">
        <v>24</v>
      </c>
      <c r="E131" s="146" t="s">
        <v>25</v>
      </c>
      <c r="F131" s="147" t="s">
        <v>50</v>
      </c>
      <c r="G131" s="146" t="s">
        <v>27</v>
      </c>
      <c r="H131" s="148" t="s">
        <v>28</v>
      </c>
      <c r="I131" s="148" t="s">
        <v>29</v>
      </c>
      <c r="J131" s="148" t="s">
        <v>30</v>
      </c>
      <c r="K131" s="148" t="s">
        <v>31</v>
      </c>
      <c r="L131" s="148" t="s">
        <v>32</v>
      </c>
      <c r="M131" s="148" t="s">
        <v>33</v>
      </c>
      <c r="N131" s="148" t="s">
        <v>34</v>
      </c>
      <c r="O131" s="146" t="s">
        <v>35</v>
      </c>
      <c r="P131" s="148" t="s">
        <v>36</v>
      </c>
      <c r="Q131" s="148" t="s">
        <v>37</v>
      </c>
      <c r="R131" s="148" t="s">
        <v>38</v>
      </c>
      <c r="S131" s="148" t="s">
        <v>39</v>
      </c>
      <c r="T131" s="149" t="s">
        <v>40</v>
      </c>
      <c r="U131" s="146" t="s">
        <v>41</v>
      </c>
      <c r="V131" s="146" t="s">
        <v>42</v>
      </c>
      <c r="W131" s="150" t="s">
        <v>43</v>
      </c>
      <c r="X131" s="149" t="s">
        <v>44</v>
      </c>
    </row>
    <row r="132" spans="1:25" ht="15">
      <c r="A132" s="182" t="s">
        <v>379</v>
      </c>
      <c r="B132" s="183" t="s">
        <v>83</v>
      </c>
      <c r="C132" s="183"/>
      <c r="D132" s="183">
        <v>3261</v>
      </c>
      <c r="E132" s="183" t="s">
        <v>245</v>
      </c>
      <c r="F132" s="183" t="s">
        <v>246</v>
      </c>
      <c r="G132" s="183"/>
      <c r="H132" s="184" t="s">
        <v>45</v>
      </c>
      <c r="I132" s="184" t="s">
        <v>45</v>
      </c>
      <c r="J132" s="185"/>
      <c r="K132" s="185"/>
      <c r="L132" s="185"/>
      <c r="M132" s="185"/>
      <c r="N132" s="185"/>
      <c r="O132" s="186">
        <v>44434</v>
      </c>
      <c r="P132" s="185"/>
      <c r="Q132" s="183">
        <v>2614</v>
      </c>
      <c r="R132" s="185"/>
      <c r="S132" s="185"/>
      <c r="T132" s="187">
        <v>12154</v>
      </c>
      <c r="U132" s="183"/>
      <c r="V132" s="183"/>
      <c r="W132" s="183"/>
      <c r="X132" s="188">
        <f>T132-U132</f>
        <v>12154</v>
      </c>
      <c r="Y132" t="s">
        <v>255</v>
      </c>
    </row>
    <row r="133" spans="1:24" ht="15">
      <c r="A133" s="151" t="s">
        <v>380</v>
      </c>
      <c r="B133" s="35" t="s">
        <v>83</v>
      </c>
      <c r="C133" s="24"/>
      <c r="D133" s="25">
        <v>3262</v>
      </c>
      <c r="E133" s="35" t="s">
        <v>245</v>
      </c>
      <c r="F133" s="35" t="s">
        <v>246</v>
      </c>
      <c r="G133" s="26"/>
      <c r="H133" s="18" t="s">
        <v>45</v>
      </c>
      <c r="I133" s="18" t="s">
        <v>45</v>
      </c>
      <c r="J133" s="26"/>
      <c r="K133" s="26"/>
      <c r="L133" s="26"/>
      <c r="M133" s="26"/>
      <c r="N133" s="26"/>
      <c r="O133" s="155">
        <v>44434</v>
      </c>
      <c r="P133" s="92"/>
      <c r="Q133" s="35">
        <v>2614</v>
      </c>
      <c r="R133" s="26"/>
      <c r="S133" s="26"/>
      <c r="T133" s="93">
        <v>12154</v>
      </c>
      <c r="U133" s="31"/>
      <c r="V133" s="19"/>
      <c r="W133" s="62"/>
      <c r="X133" s="80">
        <f aca="true" t="shared" si="3" ref="X133:X143">T133-U133</f>
        <v>12154</v>
      </c>
    </row>
    <row r="134" spans="1:24" ht="15">
      <c r="A134" s="134" t="s">
        <v>381</v>
      </c>
      <c r="B134" s="35" t="s">
        <v>83</v>
      </c>
      <c r="C134" s="35"/>
      <c r="D134" s="35">
        <v>3263</v>
      </c>
      <c r="E134" s="35" t="s">
        <v>245</v>
      </c>
      <c r="F134" s="35" t="s">
        <v>246</v>
      </c>
      <c r="G134" s="35"/>
      <c r="H134" s="18" t="s">
        <v>45</v>
      </c>
      <c r="I134" s="18" t="s">
        <v>45</v>
      </c>
      <c r="J134" s="92"/>
      <c r="K134" s="92"/>
      <c r="L134" s="92"/>
      <c r="M134" s="92"/>
      <c r="N134" s="92"/>
      <c r="O134" s="155">
        <v>44434</v>
      </c>
      <c r="P134" s="92"/>
      <c r="Q134" s="35">
        <v>2614</v>
      </c>
      <c r="R134" s="92"/>
      <c r="S134" s="92"/>
      <c r="T134" s="93">
        <v>12154</v>
      </c>
      <c r="U134" s="35"/>
      <c r="V134" s="35"/>
      <c r="W134" s="35"/>
      <c r="X134" s="80">
        <f t="shared" si="3"/>
        <v>12154</v>
      </c>
    </row>
    <row r="135" spans="1:24" ht="15">
      <c r="A135" s="134" t="s">
        <v>248</v>
      </c>
      <c r="B135" s="35" t="s">
        <v>83</v>
      </c>
      <c r="C135" s="35"/>
      <c r="D135" s="35">
        <v>3264</v>
      </c>
      <c r="E135" s="35" t="s">
        <v>245</v>
      </c>
      <c r="F135" s="35" t="s">
        <v>246</v>
      </c>
      <c r="G135" s="35"/>
      <c r="H135" s="18" t="s">
        <v>45</v>
      </c>
      <c r="I135" s="18" t="s">
        <v>45</v>
      </c>
      <c r="J135" s="92"/>
      <c r="K135" s="92"/>
      <c r="L135" s="92"/>
      <c r="M135" s="92"/>
      <c r="N135" s="92"/>
      <c r="O135" s="155">
        <v>44434</v>
      </c>
      <c r="P135" s="92"/>
      <c r="Q135" s="35">
        <v>2614</v>
      </c>
      <c r="R135" s="92"/>
      <c r="S135" s="92"/>
      <c r="T135" s="93">
        <v>12154</v>
      </c>
      <c r="U135" s="35"/>
      <c r="V135" s="35"/>
      <c r="W135" s="35"/>
      <c r="X135" s="80">
        <f t="shared" si="3"/>
        <v>12154</v>
      </c>
    </row>
    <row r="136" spans="1:24" ht="15">
      <c r="A136" s="134" t="s">
        <v>248</v>
      </c>
      <c r="B136" s="35" t="s">
        <v>83</v>
      </c>
      <c r="C136" s="35"/>
      <c r="D136" s="35">
        <v>3265</v>
      </c>
      <c r="E136" s="35" t="s">
        <v>245</v>
      </c>
      <c r="F136" s="35" t="s">
        <v>246</v>
      </c>
      <c r="G136" s="35"/>
      <c r="H136" s="18" t="s">
        <v>45</v>
      </c>
      <c r="I136" s="18" t="s">
        <v>45</v>
      </c>
      <c r="J136" s="92"/>
      <c r="K136" s="92"/>
      <c r="L136" s="92"/>
      <c r="M136" s="92"/>
      <c r="N136" s="92"/>
      <c r="O136" s="155">
        <v>44434</v>
      </c>
      <c r="P136" s="92"/>
      <c r="Q136" s="35">
        <v>2614</v>
      </c>
      <c r="R136" s="92"/>
      <c r="S136" s="92"/>
      <c r="T136" s="93">
        <v>12154</v>
      </c>
      <c r="U136" s="35"/>
      <c r="V136" s="35"/>
      <c r="W136" s="35"/>
      <c r="X136" s="80">
        <f t="shared" si="3"/>
        <v>12154</v>
      </c>
    </row>
    <row r="137" spans="1:24" ht="15">
      <c r="A137" s="134" t="s">
        <v>248</v>
      </c>
      <c r="B137" s="35" t="s">
        <v>83</v>
      </c>
      <c r="C137" s="35"/>
      <c r="D137" s="35">
        <v>3266</v>
      </c>
      <c r="E137" s="35" t="s">
        <v>245</v>
      </c>
      <c r="F137" s="35" t="s">
        <v>246</v>
      </c>
      <c r="G137" s="35"/>
      <c r="H137" s="18" t="s">
        <v>45</v>
      </c>
      <c r="I137" s="18" t="s">
        <v>45</v>
      </c>
      <c r="J137" s="92"/>
      <c r="K137" s="92"/>
      <c r="L137" s="92"/>
      <c r="M137" s="92"/>
      <c r="N137" s="92"/>
      <c r="O137" s="155">
        <v>44434</v>
      </c>
      <c r="P137" s="92"/>
      <c r="Q137" s="35">
        <v>2614</v>
      </c>
      <c r="R137" s="92"/>
      <c r="S137" s="92"/>
      <c r="T137" s="93">
        <v>12154</v>
      </c>
      <c r="U137" s="35"/>
      <c r="V137" s="35"/>
      <c r="W137" s="35"/>
      <c r="X137" s="80">
        <f t="shared" si="3"/>
        <v>12154</v>
      </c>
    </row>
    <row r="138" spans="1:24" ht="15">
      <c r="A138" s="134" t="s">
        <v>248</v>
      </c>
      <c r="B138" s="172" t="s">
        <v>163</v>
      </c>
      <c r="C138" s="35"/>
      <c r="D138" s="35">
        <v>3267</v>
      </c>
      <c r="E138" s="35" t="s">
        <v>208</v>
      </c>
      <c r="F138" s="35" t="s">
        <v>51</v>
      </c>
      <c r="G138" s="35"/>
      <c r="H138" s="18" t="s">
        <v>45</v>
      </c>
      <c r="I138" s="18" t="s">
        <v>45</v>
      </c>
      <c r="J138" s="92"/>
      <c r="K138" s="92"/>
      <c r="L138" s="92"/>
      <c r="M138" s="92"/>
      <c r="N138" s="92"/>
      <c r="O138" s="155">
        <v>44434</v>
      </c>
      <c r="P138" s="92"/>
      <c r="Q138" s="35">
        <v>2614</v>
      </c>
      <c r="R138" s="92"/>
      <c r="S138" s="92"/>
      <c r="T138" s="93">
        <v>11988.8</v>
      </c>
      <c r="U138" s="35"/>
      <c r="V138" s="35"/>
      <c r="W138" s="35"/>
      <c r="X138" s="80">
        <f t="shared" si="3"/>
        <v>11988.8</v>
      </c>
    </row>
    <row r="139" spans="1:24" ht="15">
      <c r="A139" s="134" t="s">
        <v>248</v>
      </c>
      <c r="B139" s="172" t="s">
        <v>163</v>
      </c>
      <c r="C139" s="17"/>
      <c r="D139" s="18">
        <v>3268</v>
      </c>
      <c r="E139" s="35" t="s">
        <v>208</v>
      </c>
      <c r="F139" s="35" t="s">
        <v>51</v>
      </c>
      <c r="G139" s="19"/>
      <c r="H139" s="18" t="s">
        <v>45</v>
      </c>
      <c r="I139" s="18" t="s">
        <v>45</v>
      </c>
      <c r="J139" s="19"/>
      <c r="K139" s="19"/>
      <c r="L139" s="19"/>
      <c r="M139" s="19"/>
      <c r="N139" s="19"/>
      <c r="O139" s="155">
        <v>44434</v>
      </c>
      <c r="P139" s="92"/>
      <c r="Q139" s="35">
        <v>2614</v>
      </c>
      <c r="R139" s="19"/>
      <c r="S139" s="19"/>
      <c r="T139" s="93">
        <v>11988.8</v>
      </c>
      <c r="U139" s="22"/>
      <c r="V139" s="19"/>
      <c r="W139" s="62"/>
      <c r="X139" s="80">
        <f t="shared" si="3"/>
        <v>11988.8</v>
      </c>
    </row>
    <row r="140" spans="1:24" ht="15">
      <c r="A140" s="134" t="s">
        <v>248</v>
      </c>
      <c r="B140" s="172" t="s">
        <v>163</v>
      </c>
      <c r="C140" s="17"/>
      <c r="D140" s="18">
        <v>3269</v>
      </c>
      <c r="E140" s="35" t="s">
        <v>208</v>
      </c>
      <c r="F140" s="35" t="s">
        <v>51</v>
      </c>
      <c r="G140" s="19"/>
      <c r="H140" s="18" t="s">
        <v>45</v>
      </c>
      <c r="I140" s="18" t="s">
        <v>45</v>
      </c>
      <c r="J140" s="19"/>
      <c r="K140" s="19"/>
      <c r="L140" s="19"/>
      <c r="M140" s="19"/>
      <c r="N140" s="19"/>
      <c r="O140" s="155">
        <v>44434</v>
      </c>
      <c r="P140" s="92"/>
      <c r="Q140" s="35">
        <v>2614</v>
      </c>
      <c r="R140" s="19"/>
      <c r="S140" s="19"/>
      <c r="T140" s="93">
        <v>11988.8</v>
      </c>
      <c r="U140" s="22"/>
      <c r="V140" s="19"/>
      <c r="W140" s="62"/>
      <c r="X140" s="80">
        <f t="shared" si="3"/>
        <v>11988.8</v>
      </c>
    </row>
    <row r="141" spans="1:24" ht="15">
      <c r="A141" s="134" t="s">
        <v>157</v>
      </c>
      <c r="B141" s="172" t="s">
        <v>247</v>
      </c>
      <c r="C141" s="17"/>
      <c r="D141" s="18">
        <v>3270</v>
      </c>
      <c r="E141" s="35" t="s">
        <v>160</v>
      </c>
      <c r="F141" s="35" t="s">
        <v>52</v>
      </c>
      <c r="G141" s="19"/>
      <c r="H141" s="18" t="s">
        <v>45</v>
      </c>
      <c r="I141" s="18" t="s">
        <v>45</v>
      </c>
      <c r="J141" s="19"/>
      <c r="K141" s="19"/>
      <c r="L141" s="19"/>
      <c r="M141" s="19"/>
      <c r="N141" s="19"/>
      <c r="O141" s="155">
        <v>44434</v>
      </c>
      <c r="P141" s="92"/>
      <c r="Q141" s="35">
        <v>2614</v>
      </c>
      <c r="R141" s="19"/>
      <c r="S141" s="19"/>
      <c r="T141" s="93">
        <v>9770.4</v>
      </c>
      <c r="U141" s="22"/>
      <c r="V141" s="19"/>
      <c r="W141" s="62"/>
      <c r="X141" s="80">
        <f t="shared" si="3"/>
        <v>9770.4</v>
      </c>
    </row>
    <row r="142" spans="1:25" ht="15">
      <c r="A142" s="189" t="s">
        <v>250</v>
      </c>
      <c r="B142" s="190" t="s">
        <v>249</v>
      </c>
      <c r="C142" s="191"/>
      <c r="D142" s="192">
        <v>3147</v>
      </c>
      <c r="E142" s="193" t="s">
        <v>251</v>
      </c>
      <c r="F142" s="194" t="s">
        <v>252</v>
      </c>
      <c r="G142" s="195"/>
      <c r="H142" s="192" t="s">
        <v>45</v>
      </c>
      <c r="I142" s="192" t="s">
        <v>45</v>
      </c>
      <c r="J142" s="195"/>
      <c r="K142" s="195"/>
      <c r="L142" s="195"/>
      <c r="M142" s="195"/>
      <c r="N142" s="195"/>
      <c r="O142" s="196">
        <v>44377</v>
      </c>
      <c r="P142" s="195"/>
      <c r="Q142" s="194">
        <v>2654</v>
      </c>
      <c r="R142" s="195"/>
      <c r="S142" s="195"/>
      <c r="T142" s="197">
        <v>48542.72</v>
      </c>
      <c r="U142" s="198"/>
      <c r="V142" s="199"/>
      <c r="W142" s="200"/>
      <c r="X142" s="201">
        <f t="shared" si="3"/>
        <v>48542.72</v>
      </c>
      <c r="Y142" t="s">
        <v>254</v>
      </c>
    </row>
    <row r="143" spans="1:25" ht="15">
      <c r="A143" s="202" t="s">
        <v>235</v>
      </c>
      <c r="B143" s="203" t="s">
        <v>108</v>
      </c>
      <c r="C143" s="204"/>
      <c r="D143" s="205">
        <v>3148</v>
      </c>
      <c r="E143" s="206" t="s">
        <v>253</v>
      </c>
      <c r="F143" s="207" t="s">
        <v>52</v>
      </c>
      <c r="G143" s="208"/>
      <c r="H143" s="209" t="s">
        <v>45</v>
      </c>
      <c r="I143" s="209" t="s">
        <v>45</v>
      </c>
      <c r="J143" s="208"/>
      <c r="K143" s="208"/>
      <c r="L143" s="208"/>
      <c r="M143" s="208"/>
      <c r="N143" s="208"/>
      <c r="O143" s="210">
        <v>44406</v>
      </c>
      <c r="P143" s="208"/>
      <c r="Q143" s="207">
        <v>2655</v>
      </c>
      <c r="R143" s="208"/>
      <c r="S143" s="208"/>
      <c r="T143" s="211">
        <v>9350.32</v>
      </c>
      <c r="U143" s="212"/>
      <c r="V143" s="213"/>
      <c r="W143" s="214"/>
      <c r="X143" s="215">
        <f t="shared" si="3"/>
        <v>9350.32</v>
      </c>
      <c r="Y143" t="s">
        <v>243</v>
      </c>
    </row>
    <row r="144" spans="1:24" ht="15">
      <c r="A144" s="134" t="s">
        <v>235</v>
      </c>
      <c r="B144" s="172" t="s">
        <v>108</v>
      </c>
      <c r="C144" s="24"/>
      <c r="D144" s="25">
        <v>3149</v>
      </c>
      <c r="E144" s="35" t="s">
        <v>253</v>
      </c>
      <c r="F144" s="38" t="s">
        <v>52</v>
      </c>
      <c r="G144" s="26"/>
      <c r="H144" s="18" t="s">
        <v>45</v>
      </c>
      <c r="I144" s="18" t="s">
        <v>45</v>
      </c>
      <c r="J144" s="26"/>
      <c r="K144" s="26"/>
      <c r="L144" s="26"/>
      <c r="M144" s="26"/>
      <c r="N144" s="26"/>
      <c r="O144" s="155">
        <v>44406</v>
      </c>
      <c r="P144" s="26"/>
      <c r="Q144" s="38">
        <v>2655</v>
      </c>
      <c r="R144" s="26"/>
      <c r="S144" s="26"/>
      <c r="T144" s="152">
        <v>9350.32</v>
      </c>
      <c r="U144" s="31"/>
      <c r="V144" s="19"/>
      <c r="W144" s="62"/>
      <c r="X144" s="80">
        <f aca="true" t="shared" si="4" ref="X144:X157">T145-U144</f>
        <v>9350.32</v>
      </c>
    </row>
    <row r="145" spans="1:24" ht="15">
      <c r="A145" s="134" t="s">
        <v>235</v>
      </c>
      <c r="B145" s="172" t="s">
        <v>108</v>
      </c>
      <c r="C145" s="24"/>
      <c r="D145" s="25">
        <v>3150</v>
      </c>
      <c r="E145" s="35" t="s">
        <v>253</v>
      </c>
      <c r="F145" s="38" t="s">
        <v>52</v>
      </c>
      <c r="G145" s="26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155">
        <v>44406</v>
      </c>
      <c r="P145" s="26"/>
      <c r="Q145" s="38">
        <v>2655</v>
      </c>
      <c r="R145" s="26"/>
      <c r="S145" s="26"/>
      <c r="T145" s="152">
        <v>9350.32</v>
      </c>
      <c r="U145" s="31"/>
      <c r="V145" s="19"/>
      <c r="W145" s="62"/>
      <c r="X145" s="80">
        <f t="shared" si="4"/>
        <v>9350.32</v>
      </c>
    </row>
    <row r="146" spans="1:24" ht="15">
      <c r="A146" s="134" t="s">
        <v>235</v>
      </c>
      <c r="B146" s="172" t="s">
        <v>108</v>
      </c>
      <c r="C146" s="24"/>
      <c r="D146" s="25">
        <v>3151</v>
      </c>
      <c r="E146" s="35" t="s">
        <v>253</v>
      </c>
      <c r="F146" s="38" t="s">
        <v>52</v>
      </c>
      <c r="G146" s="26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155">
        <v>44406</v>
      </c>
      <c r="P146" s="26"/>
      <c r="Q146" s="38">
        <v>2655</v>
      </c>
      <c r="R146" s="26"/>
      <c r="S146" s="26"/>
      <c r="T146" s="152">
        <v>9350.32</v>
      </c>
      <c r="U146" s="31"/>
      <c r="V146" s="19"/>
      <c r="W146" s="62"/>
      <c r="X146" s="80">
        <f t="shared" si="4"/>
        <v>9350.32</v>
      </c>
    </row>
    <row r="147" spans="1:24" ht="15">
      <c r="A147" s="134" t="s">
        <v>235</v>
      </c>
      <c r="B147" s="172" t="s">
        <v>108</v>
      </c>
      <c r="C147" s="24"/>
      <c r="D147" s="25">
        <v>3152</v>
      </c>
      <c r="E147" s="35" t="s">
        <v>253</v>
      </c>
      <c r="F147" s="38" t="s">
        <v>52</v>
      </c>
      <c r="G147" s="26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155">
        <v>44406</v>
      </c>
      <c r="P147" s="26"/>
      <c r="Q147" s="38">
        <v>2655</v>
      </c>
      <c r="R147" s="26"/>
      <c r="S147" s="26"/>
      <c r="T147" s="152">
        <v>9350.32</v>
      </c>
      <c r="U147" s="31"/>
      <c r="V147" s="19"/>
      <c r="W147" s="62"/>
      <c r="X147" s="80">
        <f t="shared" si="4"/>
        <v>9350.32</v>
      </c>
    </row>
    <row r="148" spans="1:24" ht="15">
      <c r="A148" s="134" t="s">
        <v>235</v>
      </c>
      <c r="B148" s="172" t="s">
        <v>108</v>
      </c>
      <c r="C148" s="24"/>
      <c r="D148" s="25">
        <v>3153</v>
      </c>
      <c r="E148" s="35" t="s">
        <v>253</v>
      </c>
      <c r="F148" s="38" t="s">
        <v>52</v>
      </c>
      <c r="G148" s="26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155">
        <v>44406</v>
      </c>
      <c r="P148" s="26"/>
      <c r="Q148" s="38">
        <v>2655</v>
      </c>
      <c r="R148" s="26"/>
      <c r="S148" s="26"/>
      <c r="T148" s="152">
        <v>9350.32</v>
      </c>
      <c r="U148" s="31"/>
      <c r="V148" s="19"/>
      <c r="W148" s="62"/>
      <c r="X148" s="80">
        <f t="shared" si="4"/>
        <v>9350.32</v>
      </c>
    </row>
    <row r="149" spans="1:24" ht="15">
      <c r="A149" s="134" t="s">
        <v>235</v>
      </c>
      <c r="B149" s="172" t="s">
        <v>108</v>
      </c>
      <c r="C149" s="24"/>
      <c r="D149" s="25">
        <v>3154</v>
      </c>
      <c r="E149" s="35" t="s">
        <v>253</v>
      </c>
      <c r="F149" s="38" t="s">
        <v>52</v>
      </c>
      <c r="G149" s="26"/>
      <c r="H149" s="18" t="s">
        <v>45</v>
      </c>
      <c r="I149" s="18" t="s">
        <v>45</v>
      </c>
      <c r="J149" s="26"/>
      <c r="K149" s="26"/>
      <c r="L149" s="26"/>
      <c r="M149" s="26"/>
      <c r="N149" s="26"/>
      <c r="O149" s="155">
        <v>44406</v>
      </c>
      <c r="P149" s="26"/>
      <c r="Q149" s="38">
        <v>2655</v>
      </c>
      <c r="R149" s="26"/>
      <c r="S149" s="26"/>
      <c r="T149" s="152">
        <v>9350.32</v>
      </c>
      <c r="U149" s="31"/>
      <c r="V149" s="19"/>
      <c r="W149" s="62"/>
      <c r="X149" s="80">
        <f t="shared" si="4"/>
        <v>9350.32</v>
      </c>
    </row>
    <row r="150" spans="1:24" ht="15">
      <c r="A150" s="134" t="s">
        <v>235</v>
      </c>
      <c r="B150" s="172" t="s">
        <v>108</v>
      </c>
      <c r="C150" s="24"/>
      <c r="D150" s="25">
        <v>3155</v>
      </c>
      <c r="E150" s="35" t="s">
        <v>253</v>
      </c>
      <c r="F150" s="38" t="s">
        <v>52</v>
      </c>
      <c r="G150" s="26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155">
        <v>44406</v>
      </c>
      <c r="P150" s="26"/>
      <c r="Q150" s="38">
        <v>2655</v>
      </c>
      <c r="R150" s="26"/>
      <c r="S150" s="26"/>
      <c r="T150" s="152">
        <v>9350.32</v>
      </c>
      <c r="U150" s="31"/>
      <c r="V150" s="19"/>
      <c r="W150" s="62"/>
      <c r="X150" s="80">
        <f t="shared" si="4"/>
        <v>9350.32</v>
      </c>
    </row>
    <row r="151" spans="1:24" ht="15">
      <c r="A151" s="134" t="s">
        <v>235</v>
      </c>
      <c r="B151" s="172" t="s">
        <v>108</v>
      </c>
      <c r="C151" s="24"/>
      <c r="D151" s="25">
        <v>3156</v>
      </c>
      <c r="E151" s="35" t="s">
        <v>253</v>
      </c>
      <c r="F151" s="38" t="s">
        <v>52</v>
      </c>
      <c r="G151" s="26"/>
      <c r="H151" s="18" t="s">
        <v>45</v>
      </c>
      <c r="I151" s="18" t="s">
        <v>45</v>
      </c>
      <c r="J151" s="26"/>
      <c r="K151" s="26"/>
      <c r="L151" s="26"/>
      <c r="M151" s="26"/>
      <c r="N151" s="26"/>
      <c r="O151" s="155">
        <v>44406</v>
      </c>
      <c r="P151" s="26"/>
      <c r="Q151" s="38">
        <v>2655</v>
      </c>
      <c r="R151" s="26"/>
      <c r="S151" s="26"/>
      <c r="T151" s="152">
        <v>9350.32</v>
      </c>
      <c r="U151" s="31"/>
      <c r="V151" s="19"/>
      <c r="W151" s="62"/>
      <c r="X151" s="80">
        <f t="shared" si="4"/>
        <v>9350.32</v>
      </c>
    </row>
    <row r="152" spans="1:24" ht="15">
      <c r="A152" s="134" t="s">
        <v>235</v>
      </c>
      <c r="B152" s="172" t="s">
        <v>108</v>
      </c>
      <c r="C152" s="24"/>
      <c r="D152" s="25">
        <v>3157</v>
      </c>
      <c r="E152" s="35" t="s">
        <v>253</v>
      </c>
      <c r="F152" s="38" t="s">
        <v>52</v>
      </c>
      <c r="G152" s="26"/>
      <c r="H152" s="18" t="s">
        <v>45</v>
      </c>
      <c r="I152" s="18" t="s">
        <v>45</v>
      </c>
      <c r="J152" s="26"/>
      <c r="K152" s="26"/>
      <c r="L152" s="26"/>
      <c r="M152" s="26"/>
      <c r="N152" s="26"/>
      <c r="O152" s="155">
        <v>44406</v>
      </c>
      <c r="P152" s="26"/>
      <c r="Q152" s="38">
        <v>2655</v>
      </c>
      <c r="R152" s="26"/>
      <c r="S152" s="26"/>
      <c r="T152" s="152">
        <v>9350.32</v>
      </c>
      <c r="U152" s="31"/>
      <c r="V152" s="19"/>
      <c r="W152" s="62"/>
      <c r="X152" s="80">
        <f t="shared" si="4"/>
        <v>9350.32</v>
      </c>
    </row>
    <row r="153" spans="1:24" ht="15">
      <c r="A153" s="134" t="s">
        <v>235</v>
      </c>
      <c r="B153" s="172" t="s">
        <v>108</v>
      </c>
      <c r="C153" s="24"/>
      <c r="D153" s="25">
        <v>3158</v>
      </c>
      <c r="E153" s="35" t="s">
        <v>253</v>
      </c>
      <c r="F153" s="38" t="s">
        <v>52</v>
      </c>
      <c r="G153" s="26"/>
      <c r="H153" s="18" t="s">
        <v>45</v>
      </c>
      <c r="I153" s="18" t="s">
        <v>45</v>
      </c>
      <c r="J153" s="26"/>
      <c r="K153" s="26"/>
      <c r="L153" s="26"/>
      <c r="M153" s="26"/>
      <c r="N153" s="26"/>
      <c r="O153" s="155">
        <v>44406</v>
      </c>
      <c r="P153" s="26"/>
      <c r="Q153" s="38">
        <v>2655</v>
      </c>
      <c r="R153" s="26"/>
      <c r="S153" s="26"/>
      <c r="T153" s="152">
        <v>9350.32</v>
      </c>
      <c r="U153" s="31"/>
      <c r="V153" s="26"/>
      <c r="W153" s="62"/>
      <c r="X153" s="80">
        <f t="shared" si="4"/>
        <v>9350.32</v>
      </c>
    </row>
    <row r="154" spans="1:24" ht="15">
      <c r="A154" s="134" t="s">
        <v>235</v>
      </c>
      <c r="B154" s="172" t="s">
        <v>108</v>
      </c>
      <c r="C154" s="24"/>
      <c r="D154" s="25">
        <v>3159</v>
      </c>
      <c r="E154" s="35" t="s">
        <v>253</v>
      </c>
      <c r="F154" s="38" t="s">
        <v>52</v>
      </c>
      <c r="G154" s="26"/>
      <c r="H154" s="18" t="s">
        <v>45</v>
      </c>
      <c r="I154" s="18" t="s">
        <v>45</v>
      </c>
      <c r="J154" s="26"/>
      <c r="K154" s="26"/>
      <c r="L154" s="26"/>
      <c r="M154" s="26"/>
      <c r="N154" s="26"/>
      <c r="O154" s="155">
        <v>44406</v>
      </c>
      <c r="P154" s="26"/>
      <c r="Q154" s="38">
        <v>2655</v>
      </c>
      <c r="R154" s="26"/>
      <c r="S154" s="26"/>
      <c r="T154" s="152">
        <v>9350.32</v>
      </c>
      <c r="U154" s="31"/>
      <c r="V154" s="26"/>
      <c r="W154" s="62"/>
      <c r="X154" s="80">
        <f t="shared" si="4"/>
        <v>9350.32</v>
      </c>
    </row>
    <row r="155" spans="1:24" ht="15">
      <c r="A155" s="134" t="s">
        <v>235</v>
      </c>
      <c r="B155" s="172" t="s">
        <v>108</v>
      </c>
      <c r="C155" s="24"/>
      <c r="D155" s="25">
        <v>3160</v>
      </c>
      <c r="E155" s="35" t="s">
        <v>253</v>
      </c>
      <c r="F155" s="38" t="s">
        <v>52</v>
      </c>
      <c r="G155" s="26"/>
      <c r="H155" s="18" t="s">
        <v>45</v>
      </c>
      <c r="I155" s="18" t="s">
        <v>45</v>
      </c>
      <c r="J155" s="26"/>
      <c r="K155" s="26"/>
      <c r="L155" s="26"/>
      <c r="M155" s="26"/>
      <c r="N155" s="26"/>
      <c r="O155" s="155">
        <v>44406</v>
      </c>
      <c r="P155" s="26"/>
      <c r="Q155" s="38">
        <v>2655</v>
      </c>
      <c r="R155" s="26"/>
      <c r="S155" s="26"/>
      <c r="T155" s="152">
        <v>9350.32</v>
      </c>
      <c r="U155" s="31"/>
      <c r="V155" s="26"/>
      <c r="W155" s="62"/>
      <c r="X155" s="80">
        <f t="shared" si="4"/>
        <v>9350.32</v>
      </c>
    </row>
    <row r="156" spans="1:24" ht="15">
      <c r="A156" s="134" t="s">
        <v>235</v>
      </c>
      <c r="B156" s="172" t="s">
        <v>108</v>
      </c>
      <c r="C156" s="24"/>
      <c r="D156" s="25">
        <v>3161</v>
      </c>
      <c r="E156" s="35" t="s">
        <v>253</v>
      </c>
      <c r="F156" s="38" t="s">
        <v>52</v>
      </c>
      <c r="G156" s="26"/>
      <c r="H156" s="18" t="s">
        <v>45</v>
      </c>
      <c r="I156" s="18" t="s">
        <v>45</v>
      </c>
      <c r="J156" s="26"/>
      <c r="K156" s="26"/>
      <c r="L156" s="26"/>
      <c r="M156" s="26"/>
      <c r="N156" s="26"/>
      <c r="O156" s="155">
        <v>44406</v>
      </c>
      <c r="P156" s="26"/>
      <c r="Q156" s="38">
        <v>2655</v>
      </c>
      <c r="R156" s="26"/>
      <c r="S156" s="26"/>
      <c r="T156" s="152">
        <v>9350.32</v>
      </c>
      <c r="U156" s="31"/>
      <c r="V156" s="26"/>
      <c r="W156" s="62"/>
      <c r="X156" s="80">
        <f t="shared" si="4"/>
        <v>9350.32</v>
      </c>
    </row>
    <row r="157" spans="1:24" ht="15">
      <c r="A157" s="134" t="s">
        <v>235</v>
      </c>
      <c r="B157" s="172" t="s">
        <v>108</v>
      </c>
      <c r="C157" s="24"/>
      <c r="D157" s="25">
        <v>3162</v>
      </c>
      <c r="E157" s="35" t="s">
        <v>253</v>
      </c>
      <c r="F157" s="38" t="s">
        <v>52</v>
      </c>
      <c r="G157" s="26"/>
      <c r="H157" s="18" t="s">
        <v>45</v>
      </c>
      <c r="I157" s="18" t="s">
        <v>45</v>
      </c>
      <c r="J157" s="26"/>
      <c r="K157" s="26"/>
      <c r="L157" s="26"/>
      <c r="M157" s="26"/>
      <c r="N157" s="26"/>
      <c r="O157" s="155">
        <v>44406</v>
      </c>
      <c r="P157" s="26"/>
      <c r="Q157" s="38">
        <v>2655</v>
      </c>
      <c r="R157" s="26"/>
      <c r="S157" s="26"/>
      <c r="T157" s="152">
        <v>9350.32</v>
      </c>
      <c r="U157" s="31"/>
      <c r="V157" s="26"/>
      <c r="W157" s="62"/>
      <c r="X157" s="80">
        <f t="shared" si="4"/>
        <v>307458.3200000001</v>
      </c>
    </row>
    <row r="158" spans="1:24" ht="15">
      <c r="A158" s="28"/>
      <c r="B158" s="16"/>
      <c r="C158" s="26"/>
      <c r="D158" s="25"/>
      <c r="E158" s="25"/>
      <c r="F158" s="25"/>
      <c r="G158" s="26"/>
      <c r="H158" s="18"/>
      <c r="I158" s="18"/>
      <c r="J158" s="26"/>
      <c r="K158" s="26"/>
      <c r="L158" s="26"/>
      <c r="M158" s="26"/>
      <c r="N158" s="26"/>
      <c r="O158" s="26"/>
      <c r="P158" s="300" t="s">
        <v>46</v>
      </c>
      <c r="Q158" s="301"/>
      <c r="R158" s="301"/>
      <c r="S158" s="302"/>
      <c r="T158" s="42">
        <f>SUM(T132:T157)</f>
        <v>307458.3200000001</v>
      </c>
      <c r="U158" s="42">
        <f>SUM(U137:U157)</f>
        <v>0</v>
      </c>
      <c r="V158" s="43"/>
      <c r="W158" s="43"/>
      <c r="X158" s="42">
        <f>SUM(X132:X157)</f>
        <v>605566.3200000003</v>
      </c>
    </row>
    <row r="159" spans="1:24" ht="15">
      <c r="A159" s="16"/>
      <c r="B159" s="26"/>
      <c r="C159" s="25"/>
      <c r="D159" s="25"/>
      <c r="E159" s="25"/>
      <c r="F159" s="26"/>
      <c r="G159" s="18"/>
      <c r="H159" s="18"/>
      <c r="I159" s="26"/>
      <c r="J159" s="26"/>
      <c r="K159" s="26"/>
      <c r="L159" s="26"/>
      <c r="M159" s="26"/>
      <c r="N159" s="26"/>
      <c r="O159" s="300" t="s">
        <v>46</v>
      </c>
      <c r="P159" s="301"/>
      <c r="Q159" s="301"/>
      <c r="R159" s="302"/>
      <c r="S159" s="42"/>
      <c r="T159" s="42">
        <f>T158+T129+T76+T38</f>
        <v>5577788.720000001</v>
      </c>
      <c r="U159" s="43"/>
      <c r="V159" s="43"/>
      <c r="W159" s="42"/>
      <c r="X159" s="160"/>
    </row>
  </sheetData>
  <sheetProtection/>
  <mergeCells count="5">
    <mergeCell ref="P38:S38"/>
    <mergeCell ref="P76:S76"/>
    <mergeCell ref="P129:S129"/>
    <mergeCell ref="P158:S158"/>
    <mergeCell ref="O159:R15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1"/>
  <sheetViews>
    <sheetView zoomScalePageLayoutView="0" workbookViewId="0" topLeftCell="A148">
      <selection activeCell="A105" sqref="A105:A106"/>
    </sheetView>
  </sheetViews>
  <sheetFormatPr defaultColWidth="11.421875" defaultRowHeight="15"/>
  <cols>
    <col min="1" max="1" width="24.8515625" style="0" bestFit="1" customWidth="1"/>
    <col min="2" max="2" width="30.421875" style="0" customWidth="1"/>
    <col min="4" max="4" width="14.57421875" style="0" bestFit="1" customWidth="1"/>
    <col min="5" max="5" width="15.57421875" style="0" customWidth="1"/>
    <col min="8" max="8" width="3.00390625" style="0" customWidth="1"/>
    <col min="9" max="10" width="3.421875" style="0" customWidth="1"/>
    <col min="11" max="11" width="4.00390625" style="0" customWidth="1"/>
    <col min="12" max="14" width="3.28125" style="0" customWidth="1"/>
    <col min="16" max="16" width="3.421875" style="0" customWidth="1"/>
    <col min="17" max="17" width="6.7109375" style="0" customWidth="1"/>
    <col min="18" max="18" width="3.140625" style="0" customWidth="1"/>
    <col min="19" max="19" width="3.7109375" style="0" customWidth="1"/>
    <col min="20" max="20" width="13.00390625" style="0" bestFit="1" customWidth="1"/>
    <col min="22" max="22" width="4.00390625" style="0" customWidth="1"/>
    <col min="23" max="23" width="3.57421875" style="0" customWidth="1"/>
    <col min="25" max="25" width="17.28125" style="0" customWidth="1"/>
  </cols>
  <sheetData>
    <row r="1" spans="1:25" ht="45">
      <c r="A1" s="146" t="s">
        <v>21</v>
      </c>
      <c r="B1" s="146" t="s">
        <v>22</v>
      </c>
      <c r="C1" s="146" t="s">
        <v>23</v>
      </c>
      <c r="D1" s="147" t="s">
        <v>24</v>
      </c>
      <c r="E1" s="146" t="s">
        <v>25</v>
      </c>
      <c r="F1" s="147" t="s">
        <v>50</v>
      </c>
      <c r="G1" s="146" t="s">
        <v>27</v>
      </c>
      <c r="H1" s="148" t="s">
        <v>28</v>
      </c>
      <c r="I1" s="148" t="s">
        <v>29</v>
      </c>
      <c r="J1" s="148" t="s">
        <v>30</v>
      </c>
      <c r="K1" s="148" t="s">
        <v>31</v>
      </c>
      <c r="L1" s="148" t="s">
        <v>32</v>
      </c>
      <c r="M1" s="148" t="s">
        <v>33</v>
      </c>
      <c r="N1" s="148" t="s">
        <v>34</v>
      </c>
      <c r="O1" s="146" t="s">
        <v>35</v>
      </c>
      <c r="P1" s="148" t="s">
        <v>36</v>
      </c>
      <c r="Q1" s="148" t="s">
        <v>37</v>
      </c>
      <c r="R1" s="148" t="s">
        <v>38</v>
      </c>
      <c r="S1" s="148" t="s">
        <v>39</v>
      </c>
      <c r="T1" s="149" t="s">
        <v>40</v>
      </c>
      <c r="U1" s="146" t="s">
        <v>41</v>
      </c>
      <c r="V1" s="146" t="s">
        <v>42</v>
      </c>
      <c r="W1" s="150" t="s">
        <v>43</v>
      </c>
      <c r="X1" s="149" t="s">
        <v>44</v>
      </c>
      <c r="Y1" s="173" t="s">
        <v>240</v>
      </c>
    </row>
    <row r="2" spans="1:26" ht="15">
      <c r="A2" s="177" t="s">
        <v>261</v>
      </c>
      <c r="B2" s="177" t="s">
        <v>259</v>
      </c>
      <c r="C2" s="177"/>
      <c r="D2" s="177">
        <v>3340</v>
      </c>
      <c r="E2" s="177" t="s">
        <v>260</v>
      </c>
      <c r="F2" s="177" t="s">
        <v>127</v>
      </c>
      <c r="G2" s="177"/>
      <c r="H2" s="178" t="s">
        <v>45</v>
      </c>
      <c r="I2" s="178" t="s">
        <v>45</v>
      </c>
      <c r="J2" s="179"/>
      <c r="K2" s="179"/>
      <c r="L2" s="179"/>
      <c r="M2" s="179"/>
      <c r="N2" s="179"/>
      <c r="O2" s="180">
        <v>44461</v>
      </c>
      <c r="P2" s="179"/>
      <c r="Q2" s="177">
        <v>2613</v>
      </c>
      <c r="R2" s="179"/>
      <c r="S2" s="179"/>
      <c r="T2" s="252">
        <v>26782.46</v>
      </c>
      <c r="U2" s="177"/>
      <c r="V2" s="177"/>
      <c r="W2" s="177"/>
      <c r="X2" s="181">
        <f>T2-U2</f>
        <v>26782.46</v>
      </c>
      <c r="Y2" t="s">
        <v>257</v>
      </c>
      <c r="Z2" t="s">
        <v>258</v>
      </c>
    </row>
    <row r="3" spans="1:24" ht="15">
      <c r="A3" s="38" t="s">
        <v>261</v>
      </c>
      <c r="B3" s="35" t="s">
        <v>259</v>
      </c>
      <c r="C3" s="24"/>
      <c r="D3" s="25">
        <v>3341</v>
      </c>
      <c r="E3" s="35" t="s">
        <v>260</v>
      </c>
      <c r="F3" s="35" t="s">
        <v>127</v>
      </c>
      <c r="G3" s="35"/>
      <c r="H3" s="18" t="s">
        <v>45</v>
      </c>
      <c r="I3" s="18" t="s">
        <v>45</v>
      </c>
      <c r="J3" s="92"/>
      <c r="K3" s="92"/>
      <c r="L3" s="92"/>
      <c r="M3" s="92"/>
      <c r="N3" s="92"/>
      <c r="O3" s="155">
        <v>44461</v>
      </c>
      <c r="P3" s="92"/>
      <c r="Q3" s="35">
        <v>2613</v>
      </c>
      <c r="R3" s="92"/>
      <c r="S3" s="92"/>
      <c r="T3" s="218">
        <v>26782.46</v>
      </c>
      <c r="U3" s="31"/>
      <c r="V3" s="19"/>
      <c r="W3" s="62"/>
      <c r="X3" s="80">
        <f aca="true" t="shared" si="0" ref="X3:X33">T3-U3</f>
        <v>26782.46</v>
      </c>
    </row>
    <row r="4" spans="1:24" ht="15">
      <c r="A4" s="38" t="s">
        <v>261</v>
      </c>
      <c r="B4" s="35" t="s">
        <v>259</v>
      </c>
      <c r="C4" s="35"/>
      <c r="D4" s="25">
        <v>3342</v>
      </c>
      <c r="E4" s="35" t="s">
        <v>260</v>
      </c>
      <c r="F4" s="35" t="s">
        <v>127</v>
      </c>
      <c r="G4" s="35"/>
      <c r="H4" s="18" t="s">
        <v>45</v>
      </c>
      <c r="I4" s="18" t="s">
        <v>45</v>
      </c>
      <c r="J4" s="92"/>
      <c r="K4" s="92"/>
      <c r="L4" s="92"/>
      <c r="M4" s="92"/>
      <c r="N4" s="92"/>
      <c r="O4" s="155">
        <v>44461</v>
      </c>
      <c r="P4" s="92"/>
      <c r="Q4" s="35">
        <v>2613</v>
      </c>
      <c r="R4" s="92"/>
      <c r="S4" s="92"/>
      <c r="T4" s="218">
        <v>26782.46</v>
      </c>
      <c r="U4" s="35"/>
      <c r="V4" s="35"/>
      <c r="W4" s="35"/>
      <c r="X4" s="80">
        <f>T4-U4</f>
        <v>26782.46</v>
      </c>
    </row>
    <row r="5" spans="1:24" ht="15">
      <c r="A5" s="38" t="s">
        <v>261</v>
      </c>
      <c r="B5" s="35" t="s">
        <v>259</v>
      </c>
      <c r="C5" s="35"/>
      <c r="D5" s="25">
        <v>3343</v>
      </c>
      <c r="E5" s="35" t="s">
        <v>260</v>
      </c>
      <c r="F5" s="35" t="s">
        <v>127</v>
      </c>
      <c r="G5" s="35"/>
      <c r="H5" s="18" t="s">
        <v>45</v>
      </c>
      <c r="I5" s="18" t="s">
        <v>45</v>
      </c>
      <c r="J5" s="92"/>
      <c r="K5" s="92"/>
      <c r="L5" s="92"/>
      <c r="M5" s="92"/>
      <c r="N5" s="92"/>
      <c r="O5" s="155">
        <v>44461</v>
      </c>
      <c r="P5" s="92"/>
      <c r="Q5" s="35">
        <v>2613</v>
      </c>
      <c r="R5" s="92"/>
      <c r="S5" s="92"/>
      <c r="T5" s="218">
        <v>26782.46</v>
      </c>
      <c r="U5" s="35"/>
      <c r="V5" s="35"/>
      <c r="W5" s="35"/>
      <c r="X5" s="80">
        <f>T5-U5</f>
        <v>26782.46</v>
      </c>
    </row>
    <row r="6" spans="1:24" ht="15">
      <c r="A6" s="38" t="s">
        <v>261</v>
      </c>
      <c r="B6" s="35" t="s">
        <v>259</v>
      </c>
      <c r="C6" s="35"/>
      <c r="D6" s="35">
        <v>3344</v>
      </c>
      <c r="E6" s="35" t="s">
        <v>260</v>
      </c>
      <c r="F6" s="35" t="s">
        <v>127</v>
      </c>
      <c r="G6" s="35"/>
      <c r="H6" s="18" t="s">
        <v>45</v>
      </c>
      <c r="I6" s="18" t="s">
        <v>45</v>
      </c>
      <c r="J6" s="92"/>
      <c r="K6" s="92"/>
      <c r="L6" s="92"/>
      <c r="M6" s="92"/>
      <c r="N6" s="92"/>
      <c r="O6" s="155">
        <v>44461</v>
      </c>
      <c r="P6" s="92"/>
      <c r="Q6" s="35">
        <v>2613</v>
      </c>
      <c r="R6" s="92"/>
      <c r="S6" s="92"/>
      <c r="T6" s="218">
        <v>26782.46</v>
      </c>
      <c r="U6" s="35"/>
      <c r="V6" s="35"/>
      <c r="W6" s="35"/>
      <c r="X6" s="80">
        <f>T6-U6</f>
        <v>26782.46</v>
      </c>
    </row>
    <row r="7" spans="1:24" ht="15">
      <c r="A7" s="38" t="s">
        <v>261</v>
      </c>
      <c r="B7" s="35" t="s">
        <v>259</v>
      </c>
      <c r="C7" s="35"/>
      <c r="D7" s="35">
        <v>3345</v>
      </c>
      <c r="E7" s="35" t="s">
        <v>260</v>
      </c>
      <c r="F7" s="35" t="s">
        <v>127</v>
      </c>
      <c r="G7" s="35"/>
      <c r="H7" s="18" t="s">
        <v>45</v>
      </c>
      <c r="I7" s="18" t="s">
        <v>45</v>
      </c>
      <c r="J7" s="92"/>
      <c r="K7" s="92"/>
      <c r="L7" s="92"/>
      <c r="M7" s="92"/>
      <c r="N7" s="92"/>
      <c r="O7" s="155">
        <v>44461</v>
      </c>
      <c r="P7" s="92"/>
      <c r="Q7" s="35">
        <v>2613</v>
      </c>
      <c r="R7" s="92"/>
      <c r="S7" s="92"/>
      <c r="T7" s="218">
        <v>26782.46</v>
      </c>
      <c r="U7" s="35"/>
      <c r="V7" s="35"/>
      <c r="W7" s="35"/>
      <c r="X7" s="80">
        <f t="shared" si="0"/>
        <v>26782.46</v>
      </c>
    </row>
    <row r="8" spans="1:24" ht="15">
      <c r="A8" s="38" t="s">
        <v>261</v>
      </c>
      <c r="B8" s="35" t="s">
        <v>259</v>
      </c>
      <c r="C8" s="35"/>
      <c r="D8" s="35">
        <v>3346</v>
      </c>
      <c r="E8" s="35" t="s">
        <v>260</v>
      </c>
      <c r="F8" s="35" t="s">
        <v>127</v>
      </c>
      <c r="G8" s="35"/>
      <c r="H8" s="18" t="s">
        <v>45</v>
      </c>
      <c r="I8" s="18" t="s">
        <v>45</v>
      </c>
      <c r="J8" s="92"/>
      <c r="K8" s="92"/>
      <c r="L8" s="92"/>
      <c r="M8" s="92"/>
      <c r="N8" s="92"/>
      <c r="O8" s="155">
        <v>44461</v>
      </c>
      <c r="P8" s="92"/>
      <c r="Q8" s="35">
        <v>2613</v>
      </c>
      <c r="R8" s="92"/>
      <c r="S8" s="92"/>
      <c r="T8" s="218">
        <v>26782.46</v>
      </c>
      <c r="U8" s="35"/>
      <c r="V8" s="35"/>
      <c r="W8" s="35"/>
      <c r="X8" s="80">
        <f t="shared" si="0"/>
        <v>26782.46</v>
      </c>
    </row>
    <row r="9" spans="1:24" ht="15">
      <c r="A9" s="38" t="s">
        <v>256</v>
      </c>
      <c r="B9" s="35" t="s">
        <v>259</v>
      </c>
      <c r="C9" s="17"/>
      <c r="D9" s="35">
        <v>3347</v>
      </c>
      <c r="E9" s="35" t="s">
        <v>260</v>
      </c>
      <c r="F9" s="35" t="s">
        <v>127</v>
      </c>
      <c r="G9" s="35"/>
      <c r="H9" s="18" t="s">
        <v>45</v>
      </c>
      <c r="I9" s="18" t="s">
        <v>45</v>
      </c>
      <c r="J9" s="92"/>
      <c r="K9" s="92"/>
      <c r="L9" s="92"/>
      <c r="M9" s="92"/>
      <c r="N9" s="92"/>
      <c r="O9" s="155">
        <v>44461</v>
      </c>
      <c r="P9" s="92"/>
      <c r="Q9" s="35">
        <v>2613</v>
      </c>
      <c r="R9" s="92"/>
      <c r="S9" s="92"/>
      <c r="T9" s="218">
        <v>26782.46</v>
      </c>
      <c r="U9" s="22"/>
      <c r="V9" s="19"/>
      <c r="W9" s="62"/>
      <c r="X9" s="80">
        <f t="shared" si="0"/>
        <v>26782.46</v>
      </c>
    </row>
    <row r="10" spans="1:24" ht="15">
      <c r="A10" s="38" t="s">
        <v>262</v>
      </c>
      <c r="B10" s="35" t="s">
        <v>259</v>
      </c>
      <c r="C10" s="17"/>
      <c r="D10" s="18">
        <v>3356</v>
      </c>
      <c r="E10" s="35" t="s">
        <v>260</v>
      </c>
      <c r="F10" s="35" t="s">
        <v>127</v>
      </c>
      <c r="G10" s="35"/>
      <c r="H10" s="18" t="s">
        <v>45</v>
      </c>
      <c r="I10" s="18" t="s">
        <v>45</v>
      </c>
      <c r="J10" s="92"/>
      <c r="K10" s="92"/>
      <c r="L10" s="92"/>
      <c r="M10" s="92"/>
      <c r="N10" s="92"/>
      <c r="O10" s="155">
        <v>44461</v>
      </c>
      <c r="P10" s="92"/>
      <c r="Q10" s="35">
        <v>2613</v>
      </c>
      <c r="R10" s="92"/>
      <c r="S10" s="92"/>
      <c r="T10" s="218">
        <v>26782.46</v>
      </c>
      <c r="U10" s="22"/>
      <c r="V10" s="19"/>
      <c r="W10" s="62"/>
      <c r="X10" s="80">
        <f t="shared" si="0"/>
        <v>26782.46</v>
      </c>
    </row>
    <row r="11" spans="1:24" ht="15">
      <c r="A11" s="38" t="s">
        <v>118</v>
      </c>
      <c r="B11" s="35" t="s">
        <v>259</v>
      </c>
      <c r="C11" s="17"/>
      <c r="D11" s="18">
        <v>3357</v>
      </c>
      <c r="E11" s="35" t="s">
        <v>260</v>
      </c>
      <c r="F11" s="35" t="s">
        <v>127</v>
      </c>
      <c r="G11" s="35"/>
      <c r="H11" s="18" t="s">
        <v>45</v>
      </c>
      <c r="I11" s="18" t="s">
        <v>45</v>
      </c>
      <c r="J11" s="92"/>
      <c r="K11" s="92"/>
      <c r="L11" s="92"/>
      <c r="M11" s="92"/>
      <c r="N11" s="92"/>
      <c r="O11" s="155">
        <v>44461</v>
      </c>
      <c r="P11" s="92"/>
      <c r="Q11" s="35">
        <v>2613</v>
      </c>
      <c r="R11" s="92"/>
      <c r="S11" s="92"/>
      <c r="T11" s="218">
        <v>26782.46</v>
      </c>
      <c r="U11" s="22"/>
      <c r="V11" s="19"/>
      <c r="W11" s="62"/>
      <c r="X11" s="80">
        <f>T11-U11</f>
        <v>26782.46</v>
      </c>
    </row>
    <row r="12" spans="1:24" ht="15">
      <c r="A12" s="38" t="s">
        <v>261</v>
      </c>
      <c r="B12" s="35" t="s">
        <v>259</v>
      </c>
      <c r="C12" s="24"/>
      <c r="D12" s="18">
        <v>3358</v>
      </c>
      <c r="E12" s="35" t="s">
        <v>260</v>
      </c>
      <c r="F12" s="35" t="s">
        <v>127</v>
      </c>
      <c r="G12" s="35"/>
      <c r="H12" s="18" t="s">
        <v>45</v>
      </c>
      <c r="I12" s="18" t="s">
        <v>45</v>
      </c>
      <c r="J12" s="92"/>
      <c r="K12" s="92"/>
      <c r="L12" s="92"/>
      <c r="M12" s="92"/>
      <c r="N12" s="92"/>
      <c r="O12" s="155">
        <v>44461</v>
      </c>
      <c r="P12" s="92"/>
      <c r="Q12" s="35">
        <v>2613</v>
      </c>
      <c r="R12" s="92"/>
      <c r="S12" s="92"/>
      <c r="T12" s="218">
        <v>26782.46</v>
      </c>
      <c r="U12" s="31"/>
      <c r="V12" s="19"/>
      <c r="W12" s="62"/>
      <c r="X12" s="80">
        <f>T12-U12</f>
        <v>26782.46</v>
      </c>
    </row>
    <row r="13" spans="1:24" ht="15">
      <c r="A13" s="38" t="s">
        <v>261</v>
      </c>
      <c r="B13" s="35" t="s">
        <v>259</v>
      </c>
      <c r="C13" s="24"/>
      <c r="D13" s="18">
        <v>3359</v>
      </c>
      <c r="E13" s="35" t="s">
        <v>260</v>
      </c>
      <c r="F13" s="35" t="s">
        <v>52</v>
      </c>
      <c r="G13" s="35"/>
      <c r="H13" s="18" t="s">
        <v>45</v>
      </c>
      <c r="I13" s="18" t="s">
        <v>45</v>
      </c>
      <c r="J13" s="92"/>
      <c r="K13" s="92"/>
      <c r="L13" s="92"/>
      <c r="M13" s="92"/>
      <c r="N13" s="92"/>
      <c r="O13" s="155">
        <v>44461</v>
      </c>
      <c r="P13" s="92"/>
      <c r="Q13" s="35">
        <v>2613</v>
      </c>
      <c r="R13" s="92"/>
      <c r="S13" s="92"/>
      <c r="T13" s="218">
        <v>26782.46</v>
      </c>
      <c r="U13" s="31"/>
      <c r="V13" s="19"/>
      <c r="W13" s="62"/>
      <c r="X13" s="80">
        <f>T13-U13</f>
        <v>26782.46</v>
      </c>
    </row>
    <row r="14" spans="1:25" ht="15">
      <c r="A14" s="182" t="s">
        <v>256</v>
      </c>
      <c r="B14" s="183" t="s">
        <v>83</v>
      </c>
      <c r="C14" s="219"/>
      <c r="D14" s="220">
        <v>3308</v>
      </c>
      <c r="E14" s="183" t="s">
        <v>245</v>
      </c>
      <c r="F14" s="183" t="s">
        <v>52</v>
      </c>
      <c r="G14" s="183"/>
      <c r="H14" s="184" t="s">
        <v>45</v>
      </c>
      <c r="I14" s="184" t="s">
        <v>45</v>
      </c>
      <c r="J14" s="185"/>
      <c r="K14" s="185"/>
      <c r="L14" s="185"/>
      <c r="M14" s="185"/>
      <c r="N14" s="185"/>
      <c r="O14" s="186">
        <v>44452</v>
      </c>
      <c r="P14" s="185"/>
      <c r="Q14" s="183">
        <v>2614</v>
      </c>
      <c r="R14" s="185"/>
      <c r="S14" s="185"/>
      <c r="T14" s="187">
        <v>13570</v>
      </c>
      <c r="U14" s="221"/>
      <c r="V14" s="222"/>
      <c r="W14" s="223"/>
      <c r="X14" s="188">
        <f>T14-U14</f>
        <v>13570</v>
      </c>
      <c r="Y14" t="s">
        <v>311</v>
      </c>
    </row>
    <row r="15" spans="1:25" ht="15">
      <c r="A15" s="134" t="s">
        <v>256</v>
      </c>
      <c r="B15" s="35" t="s">
        <v>296</v>
      </c>
      <c r="C15" s="24"/>
      <c r="D15" s="25">
        <v>3348</v>
      </c>
      <c r="E15" s="35" t="s">
        <v>297</v>
      </c>
      <c r="F15" s="35" t="s">
        <v>51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55">
        <v>44467</v>
      </c>
      <c r="P15" s="92"/>
      <c r="Q15" s="35">
        <v>2614</v>
      </c>
      <c r="R15" s="92"/>
      <c r="S15" s="92"/>
      <c r="T15" s="93">
        <v>48138.34</v>
      </c>
      <c r="U15" s="31"/>
      <c r="V15" s="19"/>
      <c r="W15" s="62"/>
      <c r="X15" s="80">
        <f t="shared" si="0"/>
        <v>48138.34</v>
      </c>
      <c r="Y15" t="s">
        <v>310</v>
      </c>
    </row>
    <row r="16" spans="1:24" ht="15">
      <c r="A16" s="134" t="s">
        <v>256</v>
      </c>
      <c r="B16" s="35" t="s">
        <v>298</v>
      </c>
      <c r="C16" s="24"/>
      <c r="D16" s="25">
        <v>3349</v>
      </c>
      <c r="E16" s="35" t="s">
        <v>301</v>
      </c>
      <c r="F16" s="35" t="s">
        <v>153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55">
        <v>44467</v>
      </c>
      <c r="P16" s="92"/>
      <c r="Q16" s="35">
        <v>2614</v>
      </c>
      <c r="R16" s="92"/>
      <c r="S16" s="92"/>
      <c r="T16" s="93">
        <v>56464.17</v>
      </c>
      <c r="U16" s="31"/>
      <c r="V16" s="19"/>
      <c r="W16" s="62"/>
      <c r="X16" s="80">
        <f t="shared" si="0"/>
        <v>56464.17</v>
      </c>
    </row>
    <row r="17" spans="1:24" ht="15">
      <c r="A17" s="134" t="s">
        <v>256</v>
      </c>
      <c r="B17" s="35" t="s">
        <v>298</v>
      </c>
      <c r="C17" s="24"/>
      <c r="D17" s="25">
        <v>3350</v>
      </c>
      <c r="E17" s="35" t="s">
        <v>301</v>
      </c>
      <c r="F17" s="35" t="s">
        <v>153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55">
        <v>44467</v>
      </c>
      <c r="P17" s="92"/>
      <c r="Q17" s="35">
        <v>2614</v>
      </c>
      <c r="R17" s="92"/>
      <c r="S17" s="92"/>
      <c r="T17" s="93">
        <v>56464.17</v>
      </c>
      <c r="U17" s="31"/>
      <c r="V17" s="19"/>
      <c r="W17" s="62"/>
      <c r="X17" s="80">
        <f t="shared" si="0"/>
        <v>56464.17</v>
      </c>
    </row>
    <row r="18" spans="1:24" ht="15">
      <c r="A18" s="134" t="s">
        <v>256</v>
      </c>
      <c r="B18" s="35" t="s">
        <v>299</v>
      </c>
      <c r="C18" s="24"/>
      <c r="D18" s="25">
        <v>3351</v>
      </c>
      <c r="E18" s="35" t="s">
        <v>301</v>
      </c>
      <c r="F18" s="35" t="s">
        <v>153</v>
      </c>
      <c r="G18" s="35"/>
      <c r="H18" s="18" t="s">
        <v>45</v>
      </c>
      <c r="I18" s="18" t="s">
        <v>45</v>
      </c>
      <c r="J18" s="92"/>
      <c r="K18" s="92"/>
      <c r="L18" s="92"/>
      <c r="M18" s="92"/>
      <c r="N18" s="92"/>
      <c r="O18" s="155">
        <v>44467</v>
      </c>
      <c r="P18" s="92"/>
      <c r="Q18" s="35">
        <v>2614</v>
      </c>
      <c r="R18" s="92"/>
      <c r="S18" s="92"/>
      <c r="T18" s="93">
        <v>62655.49</v>
      </c>
      <c r="U18" s="31"/>
      <c r="V18" s="19"/>
      <c r="W18" s="62"/>
      <c r="X18" s="80">
        <f t="shared" si="0"/>
        <v>62655.49</v>
      </c>
    </row>
    <row r="19" spans="1:24" ht="15">
      <c r="A19" s="134" t="s">
        <v>256</v>
      </c>
      <c r="B19" s="35" t="s">
        <v>299</v>
      </c>
      <c r="C19" s="24"/>
      <c r="D19" s="25">
        <v>3352</v>
      </c>
      <c r="E19" s="35" t="s">
        <v>301</v>
      </c>
      <c r="F19" s="35" t="s">
        <v>153</v>
      </c>
      <c r="G19" s="35"/>
      <c r="H19" s="18" t="s">
        <v>45</v>
      </c>
      <c r="I19" s="18" t="s">
        <v>45</v>
      </c>
      <c r="J19" s="92"/>
      <c r="K19" s="92"/>
      <c r="L19" s="92"/>
      <c r="M19" s="92"/>
      <c r="N19" s="92"/>
      <c r="O19" s="155">
        <v>44467</v>
      </c>
      <c r="P19" s="92"/>
      <c r="Q19" s="35">
        <v>2614</v>
      </c>
      <c r="R19" s="92"/>
      <c r="S19" s="92"/>
      <c r="T19" s="93">
        <v>62655.49</v>
      </c>
      <c r="U19" s="31"/>
      <c r="V19" s="19"/>
      <c r="W19" s="62"/>
      <c r="X19" s="80">
        <f t="shared" si="0"/>
        <v>62655.49</v>
      </c>
    </row>
    <row r="20" spans="1:24" ht="15">
      <c r="A20" s="134" t="s">
        <v>256</v>
      </c>
      <c r="B20" s="35" t="s">
        <v>300</v>
      </c>
      <c r="C20" s="24"/>
      <c r="D20" s="25">
        <v>3353</v>
      </c>
      <c r="E20" s="35" t="s">
        <v>301</v>
      </c>
      <c r="F20" s="35" t="s">
        <v>153</v>
      </c>
      <c r="G20" s="35"/>
      <c r="H20" s="18" t="s">
        <v>45</v>
      </c>
      <c r="I20" s="18" t="s">
        <v>45</v>
      </c>
      <c r="J20" s="92"/>
      <c r="K20" s="92"/>
      <c r="L20" s="92"/>
      <c r="M20" s="92"/>
      <c r="N20" s="92"/>
      <c r="O20" s="155">
        <v>44467</v>
      </c>
      <c r="P20" s="92"/>
      <c r="Q20" s="35">
        <v>2614</v>
      </c>
      <c r="R20" s="92"/>
      <c r="S20" s="92"/>
      <c r="T20" s="93">
        <v>78453.06</v>
      </c>
      <c r="U20" s="31"/>
      <c r="V20" s="19"/>
      <c r="W20" s="62"/>
      <c r="X20" s="80">
        <f t="shared" si="0"/>
        <v>78453.06</v>
      </c>
    </row>
    <row r="21" spans="1:24" ht="15">
      <c r="A21" s="134" t="s">
        <v>256</v>
      </c>
      <c r="B21" s="35" t="s">
        <v>300</v>
      </c>
      <c r="C21" s="24"/>
      <c r="D21" s="25">
        <v>3354</v>
      </c>
      <c r="E21" s="35" t="s">
        <v>301</v>
      </c>
      <c r="F21" s="35" t="s">
        <v>153</v>
      </c>
      <c r="G21" s="35"/>
      <c r="H21" s="18" t="s">
        <v>45</v>
      </c>
      <c r="I21" s="18" t="s">
        <v>45</v>
      </c>
      <c r="J21" s="92"/>
      <c r="K21" s="92"/>
      <c r="L21" s="92"/>
      <c r="M21" s="92"/>
      <c r="N21" s="92"/>
      <c r="O21" s="155">
        <v>44467</v>
      </c>
      <c r="P21" s="92"/>
      <c r="Q21" s="35">
        <v>2614</v>
      </c>
      <c r="R21" s="92"/>
      <c r="S21" s="92"/>
      <c r="T21" s="93">
        <v>78453.06</v>
      </c>
      <c r="U21" s="31"/>
      <c r="V21" s="19"/>
      <c r="W21" s="62"/>
      <c r="X21" s="80">
        <f t="shared" si="0"/>
        <v>78453.06</v>
      </c>
    </row>
    <row r="22" spans="1:25" ht="15">
      <c r="A22" s="134" t="s">
        <v>180</v>
      </c>
      <c r="B22" s="35" t="s">
        <v>296</v>
      </c>
      <c r="C22" s="24"/>
      <c r="D22" s="25">
        <v>3414</v>
      </c>
      <c r="E22" s="35" t="s">
        <v>160</v>
      </c>
      <c r="F22" s="35" t="s">
        <v>52</v>
      </c>
      <c r="G22" s="35"/>
      <c r="H22" s="18" t="s">
        <v>45</v>
      </c>
      <c r="I22" s="18" t="s">
        <v>45</v>
      </c>
      <c r="J22" s="92"/>
      <c r="K22" s="92"/>
      <c r="L22" s="92"/>
      <c r="M22" s="92"/>
      <c r="N22" s="92"/>
      <c r="O22" s="155">
        <v>44529</v>
      </c>
      <c r="P22" s="92"/>
      <c r="Q22" s="35">
        <v>2614</v>
      </c>
      <c r="R22" s="92"/>
      <c r="S22" s="92"/>
      <c r="T22" s="93">
        <v>21830</v>
      </c>
      <c r="U22" s="31"/>
      <c r="V22" s="19"/>
      <c r="W22" s="62"/>
      <c r="X22" s="80">
        <f t="shared" si="0"/>
        <v>21830</v>
      </c>
      <c r="Y22" t="s">
        <v>191</v>
      </c>
    </row>
    <row r="23" spans="1:24" ht="15">
      <c r="A23" s="134" t="s">
        <v>342</v>
      </c>
      <c r="B23" s="35" t="s">
        <v>296</v>
      </c>
      <c r="C23" s="24"/>
      <c r="D23" s="25">
        <v>3415</v>
      </c>
      <c r="E23" s="35" t="s">
        <v>160</v>
      </c>
      <c r="F23" s="35" t="s">
        <v>52</v>
      </c>
      <c r="G23" s="35"/>
      <c r="H23" s="18" t="s">
        <v>45</v>
      </c>
      <c r="I23" s="18" t="s">
        <v>45</v>
      </c>
      <c r="J23" s="92"/>
      <c r="K23" s="92"/>
      <c r="L23" s="92"/>
      <c r="M23" s="92"/>
      <c r="N23" s="92"/>
      <c r="O23" s="155">
        <v>44529</v>
      </c>
      <c r="P23" s="92"/>
      <c r="Q23" s="35">
        <v>2614</v>
      </c>
      <c r="R23" s="92"/>
      <c r="S23" s="92"/>
      <c r="T23" s="93">
        <v>21830</v>
      </c>
      <c r="U23" s="31"/>
      <c r="V23" s="19"/>
      <c r="W23" s="62"/>
      <c r="X23" s="80">
        <f t="shared" si="0"/>
        <v>21830</v>
      </c>
    </row>
    <row r="24" spans="1:25" ht="15">
      <c r="A24" s="35" t="s">
        <v>261</v>
      </c>
      <c r="B24" s="35" t="s">
        <v>302</v>
      </c>
      <c r="C24" s="24"/>
      <c r="D24" s="25">
        <v>3298</v>
      </c>
      <c r="E24" s="35" t="s">
        <v>304</v>
      </c>
      <c r="F24" s="35" t="s">
        <v>52</v>
      </c>
      <c r="G24" s="35"/>
      <c r="H24" s="18" t="s">
        <v>45</v>
      </c>
      <c r="I24" s="18" t="s">
        <v>45</v>
      </c>
      <c r="J24" s="92"/>
      <c r="K24" s="92"/>
      <c r="L24" s="92"/>
      <c r="M24" s="92"/>
      <c r="N24" s="92"/>
      <c r="O24" s="155">
        <v>44407</v>
      </c>
      <c r="P24" s="26"/>
      <c r="Q24" s="35">
        <v>2621</v>
      </c>
      <c r="R24" s="26"/>
      <c r="S24" s="26"/>
      <c r="T24" s="153">
        <v>31270</v>
      </c>
      <c r="U24" s="31"/>
      <c r="V24" s="19"/>
      <c r="W24" s="62"/>
      <c r="X24" s="80">
        <f t="shared" si="0"/>
        <v>31270</v>
      </c>
      <c r="Y24" t="s">
        <v>210</v>
      </c>
    </row>
    <row r="25" spans="1:24" ht="15">
      <c r="A25" s="134" t="s">
        <v>303</v>
      </c>
      <c r="B25" s="35" t="s">
        <v>302</v>
      </c>
      <c r="C25" s="24"/>
      <c r="D25" s="25">
        <v>3299</v>
      </c>
      <c r="E25" s="35" t="s">
        <v>304</v>
      </c>
      <c r="F25" s="35" t="s">
        <v>52</v>
      </c>
      <c r="G25" s="35"/>
      <c r="H25" s="18" t="s">
        <v>45</v>
      </c>
      <c r="I25" s="18" t="s">
        <v>45</v>
      </c>
      <c r="J25" s="92"/>
      <c r="K25" s="92"/>
      <c r="L25" s="92"/>
      <c r="M25" s="92"/>
      <c r="N25" s="92"/>
      <c r="O25" s="155">
        <v>44407</v>
      </c>
      <c r="P25" s="26"/>
      <c r="Q25" s="35">
        <v>2621</v>
      </c>
      <c r="R25" s="26"/>
      <c r="S25" s="26"/>
      <c r="T25" s="153">
        <v>31270</v>
      </c>
      <c r="U25" s="31"/>
      <c r="V25" s="26"/>
      <c r="W25" s="62"/>
      <c r="X25" s="80">
        <f t="shared" si="0"/>
        <v>31270</v>
      </c>
    </row>
    <row r="26" spans="1:24" ht="15">
      <c r="A26" s="134" t="s">
        <v>140</v>
      </c>
      <c r="B26" s="35" t="s">
        <v>302</v>
      </c>
      <c r="C26" s="24"/>
      <c r="D26" s="25">
        <v>3300</v>
      </c>
      <c r="E26" s="35" t="s">
        <v>304</v>
      </c>
      <c r="F26" s="35" t="s">
        <v>52</v>
      </c>
      <c r="G26" s="35"/>
      <c r="H26" s="18" t="s">
        <v>45</v>
      </c>
      <c r="I26" s="18" t="s">
        <v>45</v>
      </c>
      <c r="J26" s="92"/>
      <c r="K26" s="92"/>
      <c r="L26" s="92"/>
      <c r="M26" s="92"/>
      <c r="N26" s="92"/>
      <c r="O26" s="155">
        <v>44407</v>
      </c>
      <c r="P26" s="26"/>
      <c r="Q26" s="35">
        <v>2621</v>
      </c>
      <c r="R26" s="26"/>
      <c r="S26" s="26"/>
      <c r="T26" s="153">
        <v>31270</v>
      </c>
      <c r="U26" s="31"/>
      <c r="V26" s="26"/>
      <c r="W26" s="62"/>
      <c r="X26" s="80">
        <f t="shared" si="0"/>
        <v>31270</v>
      </c>
    </row>
    <row r="27" spans="1:24" ht="15">
      <c r="A27" s="35" t="s">
        <v>261</v>
      </c>
      <c r="B27" s="35" t="s">
        <v>302</v>
      </c>
      <c r="C27" s="24"/>
      <c r="D27" s="25">
        <v>3301</v>
      </c>
      <c r="E27" s="35" t="s">
        <v>304</v>
      </c>
      <c r="F27" s="35" t="s">
        <v>52</v>
      </c>
      <c r="G27" s="35"/>
      <c r="H27" s="18" t="s">
        <v>45</v>
      </c>
      <c r="I27" s="18" t="s">
        <v>45</v>
      </c>
      <c r="J27" s="92"/>
      <c r="K27" s="92"/>
      <c r="L27" s="92"/>
      <c r="M27" s="92"/>
      <c r="N27" s="92"/>
      <c r="O27" s="155">
        <v>44407</v>
      </c>
      <c r="P27" s="26"/>
      <c r="Q27" s="35">
        <v>2621</v>
      </c>
      <c r="R27" s="26"/>
      <c r="S27" s="26"/>
      <c r="T27" s="153">
        <v>31270</v>
      </c>
      <c r="U27" s="31"/>
      <c r="V27" s="26"/>
      <c r="W27" s="62"/>
      <c r="X27" s="80">
        <f t="shared" si="0"/>
        <v>31270</v>
      </c>
    </row>
    <row r="28" spans="1:24" ht="15">
      <c r="A28" s="35" t="s">
        <v>261</v>
      </c>
      <c r="B28" s="35" t="s">
        <v>302</v>
      </c>
      <c r="C28" s="24"/>
      <c r="D28" s="25">
        <v>3302</v>
      </c>
      <c r="E28" s="35" t="s">
        <v>304</v>
      </c>
      <c r="F28" s="35" t="s">
        <v>52</v>
      </c>
      <c r="G28" s="35"/>
      <c r="H28" s="18" t="s">
        <v>45</v>
      </c>
      <c r="I28" s="18" t="s">
        <v>45</v>
      </c>
      <c r="J28" s="92"/>
      <c r="K28" s="92"/>
      <c r="L28" s="92"/>
      <c r="M28" s="92"/>
      <c r="N28" s="92"/>
      <c r="O28" s="155">
        <v>44407</v>
      </c>
      <c r="P28" s="26"/>
      <c r="Q28" s="35">
        <v>2621</v>
      </c>
      <c r="R28" s="26"/>
      <c r="S28" s="26"/>
      <c r="T28" s="153">
        <v>31270</v>
      </c>
      <c r="U28" s="31"/>
      <c r="V28" s="26"/>
      <c r="W28" s="62"/>
      <c r="X28" s="80">
        <f t="shared" si="0"/>
        <v>31270</v>
      </c>
    </row>
    <row r="29" spans="1:25" ht="15">
      <c r="A29" s="236" t="s">
        <v>180</v>
      </c>
      <c r="B29" s="193" t="s">
        <v>152</v>
      </c>
      <c r="C29" s="191"/>
      <c r="D29" s="237">
        <v>3307</v>
      </c>
      <c r="E29" s="193" t="s">
        <v>305</v>
      </c>
      <c r="F29" s="193" t="s">
        <v>153</v>
      </c>
      <c r="G29" s="193"/>
      <c r="H29" s="192" t="s">
        <v>45</v>
      </c>
      <c r="I29" s="192" t="s">
        <v>45</v>
      </c>
      <c r="J29" s="238"/>
      <c r="K29" s="238"/>
      <c r="L29" s="238"/>
      <c r="M29" s="238"/>
      <c r="N29" s="238"/>
      <c r="O29" s="196">
        <v>44454</v>
      </c>
      <c r="P29" s="195"/>
      <c r="Q29" s="193">
        <v>2654</v>
      </c>
      <c r="R29" s="195"/>
      <c r="S29" s="195"/>
      <c r="T29" s="239">
        <v>65490</v>
      </c>
      <c r="U29" s="198"/>
      <c r="V29" s="195"/>
      <c r="W29" s="200"/>
      <c r="X29" s="201">
        <f t="shared" si="0"/>
        <v>65490</v>
      </c>
      <c r="Y29" t="s">
        <v>309</v>
      </c>
    </row>
    <row r="30" spans="1:25" ht="15">
      <c r="A30" s="224" t="s">
        <v>266</v>
      </c>
      <c r="B30" s="225" t="s">
        <v>306</v>
      </c>
      <c r="C30" s="226"/>
      <c r="D30" s="227">
        <v>3303</v>
      </c>
      <c r="E30" s="225" t="s">
        <v>307</v>
      </c>
      <c r="F30" s="225" t="s">
        <v>52</v>
      </c>
      <c r="G30" s="225"/>
      <c r="H30" s="228" t="s">
        <v>45</v>
      </c>
      <c r="I30" s="228" t="s">
        <v>45</v>
      </c>
      <c r="J30" s="229"/>
      <c r="K30" s="229"/>
      <c r="L30" s="229"/>
      <c r="M30" s="229"/>
      <c r="N30" s="229"/>
      <c r="O30" s="230">
        <v>44406</v>
      </c>
      <c r="P30" s="231"/>
      <c r="Q30" s="225">
        <v>2655</v>
      </c>
      <c r="R30" s="231"/>
      <c r="S30" s="231"/>
      <c r="T30" s="232">
        <v>11682</v>
      </c>
      <c r="U30" s="233"/>
      <c r="V30" s="231"/>
      <c r="W30" s="234"/>
      <c r="X30" s="235">
        <f t="shared" si="0"/>
        <v>11682</v>
      </c>
      <c r="Y30" t="s">
        <v>308</v>
      </c>
    </row>
    <row r="31" spans="1:24" ht="15">
      <c r="A31" s="134" t="s">
        <v>266</v>
      </c>
      <c r="B31" s="35" t="s">
        <v>306</v>
      </c>
      <c r="C31" s="24"/>
      <c r="D31" s="25">
        <v>3304</v>
      </c>
      <c r="E31" s="35" t="s">
        <v>307</v>
      </c>
      <c r="F31" s="35" t="s">
        <v>52</v>
      </c>
      <c r="G31" s="35"/>
      <c r="H31" s="18" t="s">
        <v>45</v>
      </c>
      <c r="I31" s="18" t="s">
        <v>45</v>
      </c>
      <c r="J31" s="92"/>
      <c r="K31" s="92"/>
      <c r="L31" s="92"/>
      <c r="M31" s="92"/>
      <c r="N31" s="92"/>
      <c r="O31" s="155">
        <v>44406</v>
      </c>
      <c r="P31" s="26"/>
      <c r="Q31" s="35">
        <v>2655</v>
      </c>
      <c r="R31" s="26"/>
      <c r="S31" s="26"/>
      <c r="T31" s="153">
        <v>11682</v>
      </c>
      <c r="U31" s="31"/>
      <c r="V31" s="26"/>
      <c r="W31" s="62"/>
      <c r="X31" s="80">
        <f t="shared" si="0"/>
        <v>11682</v>
      </c>
    </row>
    <row r="32" spans="1:24" ht="15">
      <c r="A32" s="134" t="s">
        <v>266</v>
      </c>
      <c r="B32" s="35" t="s">
        <v>306</v>
      </c>
      <c r="C32" s="24"/>
      <c r="D32" s="25">
        <v>3305</v>
      </c>
      <c r="E32" s="35" t="s">
        <v>307</v>
      </c>
      <c r="F32" s="35" t="s">
        <v>52</v>
      </c>
      <c r="G32" s="35"/>
      <c r="H32" s="18" t="s">
        <v>45</v>
      </c>
      <c r="I32" s="18" t="s">
        <v>45</v>
      </c>
      <c r="J32" s="92"/>
      <c r="K32" s="92"/>
      <c r="L32" s="92"/>
      <c r="M32" s="92"/>
      <c r="N32" s="92"/>
      <c r="O32" s="155">
        <v>44406</v>
      </c>
      <c r="P32" s="26"/>
      <c r="Q32" s="35">
        <v>2655</v>
      </c>
      <c r="R32" s="26"/>
      <c r="S32" s="26"/>
      <c r="T32" s="153">
        <v>11682</v>
      </c>
      <c r="U32" s="31"/>
      <c r="V32" s="26"/>
      <c r="W32" s="62"/>
      <c r="X32" s="80">
        <f t="shared" si="0"/>
        <v>11682</v>
      </c>
    </row>
    <row r="33" spans="1:24" ht="15">
      <c r="A33" s="134" t="s">
        <v>266</v>
      </c>
      <c r="B33" s="35" t="s">
        <v>306</v>
      </c>
      <c r="C33" s="24"/>
      <c r="D33" s="25">
        <v>3306</v>
      </c>
      <c r="E33" s="35" t="s">
        <v>307</v>
      </c>
      <c r="F33" s="35" t="s">
        <v>52</v>
      </c>
      <c r="G33" s="35"/>
      <c r="H33" s="18" t="s">
        <v>45</v>
      </c>
      <c r="I33" s="18" t="s">
        <v>45</v>
      </c>
      <c r="J33" s="92"/>
      <c r="K33" s="92"/>
      <c r="L33" s="92"/>
      <c r="M33" s="92"/>
      <c r="N33" s="92"/>
      <c r="O33" s="155">
        <v>44406</v>
      </c>
      <c r="P33" s="26"/>
      <c r="Q33" s="35">
        <v>2655</v>
      </c>
      <c r="R33" s="26"/>
      <c r="S33" s="26"/>
      <c r="T33" s="153">
        <v>11682</v>
      </c>
      <c r="U33" s="31"/>
      <c r="V33" s="26"/>
      <c r="W33" s="62"/>
      <c r="X33" s="80">
        <f t="shared" si="0"/>
        <v>11682</v>
      </c>
    </row>
    <row r="34" spans="1:24" ht="15">
      <c r="A34" s="28"/>
      <c r="B34" s="16"/>
      <c r="C34" s="26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26"/>
      <c r="P34" s="300" t="s">
        <v>46</v>
      </c>
      <c r="Q34" s="301"/>
      <c r="R34" s="301"/>
      <c r="S34" s="302"/>
      <c r="T34" s="42">
        <f>SUM(T2:T33)</f>
        <v>1090471.3</v>
      </c>
      <c r="U34" s="42">
        <f>SUM(U7:U33)</f>
        <v>0</v>
      </c>
      <c r="V34" s="43"/>
      <c r="W34" s="43"/>
      <c r="X34" s="42">
        <f>SUM(X2:X33)</f>
        <v>1090471.3</v>
      </c>
    </row>
    <row r="35" ht="15.75" thickBot="1"/>
    <row r="36" spans="1:24" ht="45">
      <c r="A36" s="146" t="s">
        <v>21</v>
      </c>
      <c r="B36" s="146" t="s">
        <v>22</v>
      </c>
      <c r="C36" s="146" t="s">
        <v>23</v>
      </c>
      <c r="D36" s="147" t="s">
        <v>24</v>
      </c>
      <c r="E36" s="146" t="s">
        <v>25</v>
      </c>
      <c r="F36" s="147" t="s">
        <v>50</v>
      </c>
      <c r="G36" s="146" t="s">
        <v>27</v>
      </c>
      <c r="H36" s="148" t="s">
        <v>28</v>
      </c>
      <c r="I36" s="148" t="s">
        <v>29</v>
      </c>
      <c r="J36" s="148" t="s">
        <v>30</v>
      </c>
      <c r="K36" s="148" t="s">
        <v>31</v>
      </c>
      <c r="L36" s="148" t="s">
        <v>32</v>
      </c>
      <c r="M36" s="148" t="s">
        <v>33</v>
      </c>
      <c r="N36" s="148" t="s">
        <v>34</v>
      </c>
      <c r="O36" s="146" t="s">
        <v>35</v>
      </c>
      <c r="P36" s="148" t="s">
        <v>36</v>
      </c>
      <c r="Q36" s="148" t="s">
        <v>37</v>
      </c>
      <c r="R36" s="148" t="s">
        <v>38</v>
      </c>
      <c r="S36" s="148" t="s">
        <v>39</v>
      </c>
      <c r="T36" s="149" t="s">
        <v>40</v>
      </c>
      <c r="U36" s="146" t="s">
        <v>41</v>
      </c>
      <c r="V36" s="146" t="s">
        <v>42</v>
      </c>
      <c r="W36" s="150" t="s">
        <v>43</v>
      </c>
      <c r="X36" s="149" t="s">
        <v>44</v>
      </c>
    </row>
    <row r="37" spans="1:25" ht="15">
      <c r="A37" s="240" t="s">
        <v>265</v>
      </c>
      <c r="B37" s="240" t="s">
        <v>263</v>
      </c>
      <c r="C37" s="240"/>
      <c r="D37" s="240">
        <v>3279</v>
      </c>
      <c r="E37" s="240"/>
      <c r="F37" s="240" t="s">
        <v>130</v>
      </c>
      <c r="G37" s="240"/>
      <c r="H37" s="241" t="s">
        <v>45</v>
      </c>
      <c r="I37" s="241" t="s">
        <v>45</v>
      </c>
      <c r="J37" s="242"/>
      <c r="K37" s="242"/>
      <c r="L37" s="242"/>
      <c r="M37" s="242"/>
      <c r="N37" s="242"/>
      <c r="O37" s="243">
        <v>44384</v>
      </c>
      <c r="P37" s="242"/>
      <c r="Q37" s="240">
        <v>2611</v>
      </c>
      <c r="R37" s="242"/>
      <c r="S37" s="242"/>
      <c r="T37" s="244">
        <v>6053.42</v>
      </c>
      <c r="U37" s="240"/>
      <c r="V37" s="240"/>
      <c r="W37" s="240"/>
      <c r="X37" s="245">
        <f aca="true" t="shared" si="1" ref="X37:X49">T37-U37</f>
        <v>6053.42</v>
      </c>
      <c r="Y37" t="s">
        <v>264</v>
      </c>
    </row>
    <row r="38" spans="1:24" ht="15">
      <c r="A38" s="38" t="s">
        <v>140</v>
      </c>
      <c r="B38" s="118" t="s">
        <v>263</v>
      </c>
      <c r="C38" s="24"/>
      <c r="D38" s="25">
        <v>3280</v>
      </c>
      <c r="E38" s="35"/>
      <c r="F38" s="118" t="s">
        <v>130</v>
      </c>
      <c r="G38" s="35"/>
      <c r="H38" s="18" t="s">
        <v>45</v>
      </c>
      <c r="I38" s="18" t="s">
        <v>45</v>
      </c>
      <c r="J38" s="92"/>
      <c r="K38" s="92"/>
      <c r="L38" s="92"/>
      <c r="M38" s="92"/>
      <c r="N38" s="92"/>
      <c r="O38" s="217">
        <v>44384</v>
      </c>
      <c r="P38" s="216"/>
      <c r="Q38" s="118">
        <v>2611</v>
      </c>
      <c r="R38" s="92"/>
      <c r="S38" s="92"/>
      <c r="T38" s="218">
        <v>6053.4</v>
      </c>
      <c r="U38" s="31"/>
      <c r="V38" s="19"/>
      <c r="W38" s="62"/>
      <c r="X38" s="80">
        <f t="shared" si="1"/>
        <v>6053.4</v>
      </c>
    </row>
    <row r="39" spans="1:24" ht="15">
      <c r="A39" s="38" t="s">
        <v>140</v>
      </c>
      <c r="B39" s="118" t="s">
        <v>263</v>
      </c>
      <c r="C39" s="35"/>
      <c r="D39" s="25">
        <v>3281</v>
      </c>
      <c r="E39" s="35"/>
      <c r="F39" s="118" t="s">
        <v>130</v>
      </c>
      <c r="G39" s="35"/>
      <c r="H39" s="18" t="s">
        <v>45</v>
      </c>
      <c r="I39" s="18" t="s">
        <v>45</v>
      </c>
      <c r="J39" s="92"/>
      <c r="K39" s="92"/>
      <c r="L39" s="92"/>
      <c r="M39" s="92"/>
      <c r="N39" s="92"/>
      <c r="O39" s="217">
        <v>44384</v>
      </c>
      <c r="P39" s="216"/>
      <c r="Q39" s="118">
        <v>2611</v>
      </c>
      <c r="R39" s="92"/>
      <c r="S39" s="92"/>
      <c r="T39" s="218">
        <v>6053.4</v>
      </c>
      <c r="U39" s="35"/>
      <c r="V39" s="35"/>
      <c r="W39" s="35"/>
      <c r="X39" s="80">
        <f t="shared" si="1"/>
        <v>6053.4</v>
      </c>
    </row>
    <row r="40" spans="1:24" ht="15">
      <c r="A40" s="38" t="s">
        <v>140</v>
      </c>
      <c r="B40" s="118" t="s">
        <v>263</v>
      </c>
      <c r="C40" s="35"/>
      <c r="D40" s="25">
        <v>3282</v>
      </c>
      <c r="E40" s="35"/>
      <c r="F40" s="118" t="s">
        <v>130</v>
      </c>
      <c r="G40" s="35"/>
      <c r="H40" s="18" t="s">
        <v>45</v>
      </c>
      <c r="I40" s="18" t="s">
        <v>45</v>
      </c>
      <c r="J40" s="92"/>
      <c r="K40" s="92"/>
      <c r="L40" s="92"/>
      <c r="M40" s="92"/>
      <c r="N40" s="92"/>
      <c r="O40" s="217">
        <v>44384</v>
      </c>
      <c r="P40" s="216"/>
      <c r="Q40" s="118">
        <v>2611</v>
      </c>
      <c r="R40" s="92"/>
      <c r="S40" s="92"/>
      <c r="T40" s="218">
        <v>6053.4</v>
      </c>
      <c r="U40" s="35"/>
      <c r="V40" s="35"/>
      <c r="W40" s="35"/>
      <c r="X40" s="80">
        <f t="shared" si="1"/>
        <v>6053.4</v>
      </c>
    </row>
    <row r="41" spans="1:24" ht="15">
      <c r="A41" s="38" t="s">
        <v>140</v>
      </c>
      <c r="B41" s="118" t="s">
        <v>263</v>
      </c>
      <c r="C41" s="35"/>
      <c r="D41" s="35">
        <v>3283</v>
      </c>
      <c r="E41" s="35"/>
      <c r="F41" s="118" t="s">
        <v>130</v>
      </c>
      <c r="G41" s="35"/>
      <c r="H41" s="18" t="s">
        <v>45</v>
      </c>
      <c r="I41" s="18" t="s">
        <v>45</v>
      </c>
      <c r="J41" s="92"/>
      <c r="K41" s="92"/>
      <c r="L41" s="92"/>
      <c r="M41" s="92"/>
      <c r="N41" s="92"/>
      <c r="O41" s="217">
        <v>44384</v>
      </c>
      <c r="P41" s="216"/>
      <c r="Q41" s="118">
        <v>2611</v>
      </c>
      <c r="R41" s="92"/>
      <c r="S41" s="92"/>
      <c r="T41" s="218">
        <v>6053.4</v>
      </c>
      <c r="U41" s="35"/>
      <c r="V41" s="35"/>
      <c r="W41" s="35"/>
      <c r="X41" s="80">
        <f t="shared" si="1"/>
        <v>6053.4</v>
      </c>
    </row>
    <row r="42" spans="1:24" ht="15">
      <c r="A42" s="38" t="s">
        <v>140</v>
      </c>
      <c r="B42" s="118" t="s">
        <v>263</v>
      </c>
      <c r="C42" s="35"/>
      <c r="D42" s="35">
        <v>3284</v>
      </c>
      <c r="E42" s="35"/>
      <c r="F42" s="118" t="s">
        <v>130</v>
      </c>
      <c r="G42" s="35"/>
      <c r="H42" s="18" t="s">
        <v>45</v>
      </c>
      <c r="I42" s="18" t="s">
        <v>45</v>
      </c>
      <c r="J42" s="92"/>
      <c r="K42" s="92"/>
      <c r="L42" s="92"/>
      <c r="M42" s="92"/>
      <c r="N42" s="92"/>
      <c r="O42" s="217">
        <v>44384</v>
      </c>
      <c r="P42" s="216"/>
      <c r="Q42" s="118">
        <v>2611</v>
      </c>
      <c r="R42" s="92"/>
      <c r="S42" s="92"/>
      <c r="T42" s="218">
        <v>6053.4</v>
      </c>
      <c r="U42" s="35"/>
      <c r="V42" s="35"/>
      <c r="W42" s="35"/>
      <c r="X42" s="80">
        <f t="shared" si="1"/>
        <v>6053.4</v>
      </c>
    </row>
    <row r="43" spans="1:24" ht="15">
      <c r="A43" s="38" t="s">
        <v>118</v>
      </c>
      <c r="B43" s="118" t="s">
        <v>263</v>
      </c>
      <c r="C43" s="35"/>
      <c r="D43" s="35">
        <v>3286</v>
      </c>
      <c r="E43" s="35"/>
      <c r="F43" s="118" t="s">
        <v>130</v>
      </c>
      <c r="G43" s="35"/>
      <c r="H43" s="18" t="s">
        <v>45</v>
      </c>
      <c r="I43" s="18" t="s">
        <v>45</v>
      </c>
      <c r="J43" s="92"/>
      <c r="K43" s="92"/>
      <c r="L43" s="92"/>
      <c r="M43" s="92"/>
      <c r="N43" s="92"/>
      <c r="O43" s="217">
        <v>44384</v>
      </c>
      <c r="P43" s="216"/>
      <c r="Q43" s="118">
        <v>2611</v>
      </c>
      <c r="R43" s="92"/>
      <c r="S43" s="92"/>
      <c r="T43" s="218">
        <v>6053.4</v>
      </c>
      <c r="U43" s="35"/>
      <c r="V43" s="35"/>
      <c r="W43" s="35"/>
      <c r="X43" s="80">
        <f t="shared" si="1"/>
        <v>6053.4</v>
      </c>
    </row>
    <row r="44" spans="1:24" ht="15">
      <c r="A44" s="38" t="s">
        <v>118</v>
      </c>
      <c r="B44" s="118" t="s">
        <v>263</v>
      </c>
      <c r="C44" s="17"/>
      <c r="D44" s="35">
        <v>3287</v>
      </c>
      <c r="E44" s="35"/>
      <c r="F44" s="118" t="s">
        <v>130</v>
      </c>
      <c r="G44" s="35"/>
      <c r="H44" s="18" t="s">
        <v>45</v>
      </c>
      <c r="I44" s="18" t="s">
        <v>45</v>
      </c>
      <c r="J44" s="92"/>
      <c r="K44" s="92"/>
      <c r="L44" s="92"/>
      <c r="M44" s="92"/>
      <c r="N44" s="92"/>
      <c r="O44" s="217">
        <v>44384</v>
      </c>
      <c r="P44" s="216"/>
      <c r="Q44" s="118">
        <v>2611</v>
      </c>
      <c r="R44" s="92"/>
      <c r="S44" s="92"/>
      <c r="T44" s="218">
        <v>6053.4</v>
      </c>
      <c r="U44" s="22"/>
      <c r="V44" s="19"/>
      <c r="W44" s="62"/>
      <c r="X44" s="80">
        <f t="shared" si="1"/>
        <v>6053.4</v>
      </c>
    </row>
    <row r="45" spans="1:24" ht="15">
      <c r="A45" s="38" t="s">
        <v>266</v>
      </c>
      <c r="B45" s="118" t="s">
        <v>263</v>
      </c>
      <c r="C45" s="17"/>
      <c r="D45" s="18">
        <v>3288</v>
      </c>
      <c r="E45" s="35"/>
      <c r="F45" s="118" t="s">
        <v>130</v>
      </c>
      <c r="G45" s="35"/>
      <c r="H45" s="18" t="s">
        <v>45</v>
      </c>
      <c r="I45" s="18" t="s">
        <v>45</v>
      </c>
      <c r="J45" s="92"/>
      <c r="K45" s="92"/>
      <c r="L45" s="92"/>
      <c r="M45" s="92"/>
      <c r="N45" s="92"/>
      <c r="O45" s="217">
        <v>44384</v>
      </c>
      <c r="P45" s="216"/>
      <c r="Q45" s="118">
        <v>2611</v>
      </c>
      <c r="R45" s="92"/>
      <c r="S45" s="92"/>
      <c r="T45" s="218">
        <v>6053.4</v>
      </c>
      <c r="U45" s="22"/>
      <c r="V45" s="19"/>
      <c r="W45" s="62"/>
      <c r="X45" s="80">
        <f t="shared" si="1"/>
        <v>6053.4</v>
      </c>
    </row>
    <row r="46" spans="1:24" ht="15">
      <c r="A46" s="38" t="s">
        <v>267</v>
      </c>
      <c r="B46" s="118" t="s">
        <v>263</v>
      </c>
      <c r="C46" s="17"/>
      <c r="D46" s="18">
        <v>3289</v>
      </c>
      <c r="E46" s="35"/>
      <c r="F46" s="118" t="s">
        <v>130</v>
      </c>
      <c r="G46" s="35"/>
      <c r="H46" s="18" t="s">
        <v>45</v>
      </c>
      <c r="I46" s="18" t="s">
        <v>45</v>
      </c>
      <c r="J46" s="92"/>
      <c r="K46" s="92"/>
      <c r="L46" s="92"/>
      <c r="M46" s="92"/>
      <c r="N46" s="92"/>
      <c r="O46" s="217">
        <v>44384</v>
      </c>
      <c r="P46" s="216"/>
      <c r="Q46" s="118">
        <v>2611</v>
      </c>
      <c r="R46" s="92"/>
      <c r="S46" s="92"/>
      <c r="T46" s="218">
        <v>6053.4</v>
      </c>
      <c r="U46" s="22"/>
      <c r="V46" s="19"/>
      <c r="W46" s="62"/>
      <c r="X46" s="80">
        <f t="shared" si="1"/>
        <v>6053.4</v>
      </c>
    </row>
    <row r="47" spans="1:24" ht="15">
      <c r="A47" s="38" t="s">
        <v>267</v>
      </c>
      <c r="B47" s="118" t="s">
        <v>263</v>
      </c>
      <c r="C47" s="24"/>
      <c r="D47" s="18">
        <v>3290</v>
      </c>
      <c r="E47" s="35"/>
      <c r="F47" s="118" t="s">
        <v>130</v>
      </c>
      <c r="G47" s="35"/>
      <c r="H47" s="18" t="s">
        <v>45</v>
      </c>
      <c r="I47" s="18" t="s">
        <v>45</v>
      </c>
      <c r="J47" s="92"/>
      <c r="K47" s="92"/>
      <c r="L47" s="92"/>
      <c r="M47" s="92"/>
      <c r="N47" s="92"/>
      <c r="O47" s="217">
        <v>44384</v>
      </c>
      <c r="P47" s="216"/>
      <c r="Q47" s="118">
        <v>2611</v>
      </c>
      <c r="R47" s="92"/>
      <c r="S47" s="92"/>
      <c r="T47" s="218">
        <v>6053.4</v>
      </c>
      <c r="U47" s="31"/>
      <c r="V47" s="19"/>
      <c r="W47" s="62"/>
      <c r="X47" s="80">
        <f t="shared" si="1"/>
        <v>6053.4</v>
      </c>
    </row>
    <row r="48" spans="1:24" ht="15">
      <c r="A48" s="38" t="s">
        <v>140</v>
      </c>
      <c r="B48" s="38" t="s">
        <v>268</v>
      </c>
      <c r="C48" s="24"/>
      <c r="D48" s="18">
        <v>3291</v>
      </c>
      <c r="E48" s="35"/>
      <c r="F48" s="118" t="s">
        <v>130</v>
      </c>
      <c r="G48" s="35"/>
      <c r="H48" s="18" t="s">
        <v>45</v>
      </c>
      <c r="I48" s="18" t="s">
        <v>45</v>
      </c>
      <c r="J48" s="92"/>
      <c r="K48" s="92"/>
      <c r="L48" s="92"/>
      <c r="M48" s="92"/>
      <c r="N48" s="92"/>
      <c r="O48" s="217">
        <v>44384</v>
      </c>
      <c r="P48" s="216"/>
      <c r="Q48" s="118">
        <v>2611</v>
      </c>
      <c r="R48" s="92"/>
      <c r="S48" s="92"/>
      <c r="T48" s="218">
        <v>30738.24</v>
      </c>
      <c r="U48" s="31"/>
      <c r="V48" s="19"/>
      <c r="W48" s="62"/>
      <c r="X48" s="80">
        <f t="shared" si="1"/>
        <v>30738.24</v>
      </c>
    </row>
    <row r="49" spans="1:24" ht="15">
      <c r="A49" s="38" t="s">
        <v>140</v>
      </c>
      <c r="B49" s="38" t="s">
        <v>268</v>
      </c>
      <c r="C49" s="24"/>
      <c r="D49" s="25">
        <v>3292</v>
      </c>
      <c r="E49" s="35"/>
      <c r="F49" s="35" t="s">
        <v>130</v>
      </c>
      <c r="G49" s="35"/>
      <c r="H49" s="18" t="s">
        <v>45</v>
      </c>
      <c r="I49" s="18" t="s">
        <v>45</v>
      </c>
      <c r="J49" s="92"/>
      <c r="K49" s="92"/>
      <c r="L49" s="92"/>
      <c r="M49" s="92"/>
      <c r="N49" s="92"/>
      <c r="O49" s="217">
        <v>44384</v>
      </c>
      <c r="P49" s="216"/>
      <c r="Q49" s="118">
        <v>2611</v>
      </c>
      <c r="R49" s="92"/>
      <c r="S49" s="92"/>
      <c r="T49" s="218">
        <v>30738.24</v>
      </c>
      <c r="U49" s="31"/>
      <c r="V49" s="19"/>
      <c r="W49" s="62"/>
      <c r="X49" s="80">
        <f t="shared" si="1"/>
        <v>30738.24</v>
      </c>
    </row>
    <row r="50" spans="1:24" ht="15">
      <c r="A50" s="38" t="s">
        <v>140</v>
      </c>
      <c r="B50" s="38" t="s">
        <v>268</v>
      </c>
      <c r="C50" s="24"/>
      <c r="D50" s="25">
        <v>3293</v>
      </c>
      <c r="E50" s="35"/>
      <c r="F50" s="35" t="s">
        <v>130</v>
      </c>
      <c r="G50" s="35"/>
      <c r="H50" s="18" t="s">
        <v>45</v>
      </c>
      <c r="I50" s="18" t="s">
        <v>45</v>
      </c>
      <c r="J50" s="92"/>
      <c r="K50" s="92"/>
      <c r="L50" s="92"/>
      <c r="M50" s="92"/>
      <c r="N50" s="92"/>
      <c r="O50" s="217">
        <v>44384</v>
      </c>
      <c r="P50" s="216"/>
      <c r="Q50" s="118">
        <v>2611</v>
      </c>
      <c r="R50" s="92"/>
      <c r="S50" s="92"/>
      <c r="T50" s="218">
        <v>30738.24</v>
      </c>
      <c r="U50" s="31"/>
      <c r="V50" s="19"/>
      <c r="W50" s="62"/>
      <c r="X50" s="80">
        <f aca="true" t="shared" si="2" ref="X50:X94">T50-U50</f>
        <v>30738.24</v>
      </c>
    </row>
    <row r="51" spans="1:24" ht="15">
      <c r="A51" s="38" t="s">
        <v>140</v>
      </c>
      <c r="B51" s="38" t="s">
        <v>268</v>
      </c>
      <c r="C51" s="24"/>
      <c r="D51" s="25">
        <v>3294</v>
      </c>
      <c r="E51" s="35"/>
      <c r="F51" s="35" t="s">
        <v>130</v>
      </c>
      <c r="G51" s="35"/>
      <c r="H51" s="18" t="s">
        <v>45</v>
      </c>
      <c r="I51" s="18" t="s">
        <v>45</v>
      </c>
      <c r="J51" s="92"/>
      <c r="K51" s="92"/>
      <c r="L51" s="92"/>
      <c r="M51" s="92"/>
      <c r="N51" s="92"/>
      <c r="O51" s="217">
        <v>44384</v>
      </c>
      <c r="P51" s="216"/>
      <c r="Q51" s="118">
        <v>2611</v>
      </c>
      <c r="R51" s="92"/>
      <c r="S51" s="92"/>
      <c r="T51" s="218">
        <v>30738.24</v>
      </c>
      <c r="U51" s="31"/>
      <c r="V51" s="19"/>
      <c r="W51" s="62"/>
      <c r="X51" s="80">
        <f t="shared" si="2"/>
        <v>30738.24</v>
      </c>
    </row>
    <row r="52" spans="1:24" ht="15">
      <c r="A52" s="38" t="s">
        <v>140</v>
      </c>
      <c r="B52" s="38" t="s">
        <v>268</v>
      </c>
      <c r="C52" s="24"/>
      <c r="D52" s="25">
        <v>3295</v>
      </c>
      <c r="E52" s="35"/>
      <c r="F52" s="35" t="s">
        <v>130</v>
      </c>
      <c r="G52" s="35"/>
      <c r="H52" s="18" t="s">
        <v>45</v>
      </c>
      <c r="I52" s="18" t="s">
        <v>45</v>
      </c>
      <c r="J52" s="92"/>
      <c r="K52" s="92"/>
      <c r="L52" s="92"/>
      <c r="M52" s="92"/>
      <c r="N52" s="92"/>
      <c r="O52" s="217">
        <v>44384</v>
      </c>
      <c r="P52" s="216"/>
      <c r="Q52" s="118">
        <v>2611</v>
      </c>
      <c r="R52" s="92"/>
      <c r="S52" s="92"/>
      <c r="T52" s="218">
        <v>30738.24</v>
      </c>
      <c r="U52" s="31"/>
      <c r="V52" s="19"/>
      <c r="W52" s="62"/>
      <c r="X52" s="80">
        <f t="shared" si="2"/>
        <v>30738.24</v>
      </c>
    </row>
    <row r="53" spans="1:24" ht="15">
      <c r="A53" s="134" t="s">
        <v>270</v>
      </c>
      <c r="B53" s="35" t="s">
        <v>132</v>
      </c>
      <c r="C53" s="24"/>
      <c r="D53" s="25">
        <v>3285</v>
      </c>
      <c r="E53" s="35"/>
      <c r="F53" s="35" t="s">
        <v>52</v>
      </c>
      <c r="G53" s="35"/>
      <c r="H53" s="18" t="s">
        <v>45</v>
      </c>
      <c r="I53" s="18" t="s">
        <v>45</v>
      </c>
      <c r="J53" s="92"/>
      <c r="K53" s="92"/>
      <c r="L53" s="92"/>
      <c r="M53" s="92"/>
      <c r="N53" s="92"/>
      <c r="O53" s="217">
        <v>44384</v>
      </c>
      <c r="P53" s="216"/>
      <c r="Q53" s="118">
        <v>2611</v>
      </c>
      <c r="R53" s="92"/>
      <c r="S53" s="92"/>
      <c r="T53" s="93">
        <v>14678.02</v>
      </c>
      <c r="U53" s="31"/>
      <c r="V53" s="19"/>
      <c r="W53" s="62"/>
      <c r="X53" s="80">
        <f t="shared" si="2"/>
        <v>14678.02</v>
      </c>
    </row>
    <row r="54" spans="1:24" ht="15">
      <c r="A54" s="134" t="s">
        <v>271</v>
      </c>
      <c r="B54" s="35" t="s">
        <v>269</v>
      </c>
      <c r="C54" s="24"/>
      <c r="D54" s="25">
        <v>3296</v>
      </c>
      <c r="E54" s="35"/>
      <c r="F54" s="35" t="s">
        <v>52</v>
      </c>
      <c r="G54" s="35"/>
      <c r="H54" s="18" t="s">
        <v>45</v>
      </c>
      <c r="I54" s="18" t="s">
        <v>45</v>
      </c>
      <c r="J54" s="92"/>
      <c r="K54" s="92"/>
      <c r="L54" s="92"/>
      <c r="M54" s="92"/>
      <c r="N54" s="92"/>
      <c r="O54" s="217">
        <v>44384</v>
      </c>
      <c r="P54" s="216"/>
      <c r="Q54" s="118">
        <v>2611</v>
      </c>
      <c r="R54" s="92"/>
      <c r="S54" s="92"/>
      <c r="T54" s="93">
        <v>17977.3</v>
      </c>
      <c r="U54" s="31"/>
      <c r="V54" s="19"/>
      <c r="W54" s="62"/>
      <c r="X54" s="80">
        <f t="shared" si="2"/>
        <v>17977.3</v>
      </c>
    </row>
    <row r="55" spans="1:25" ht="15">
      <c r="A55" s="134" t="s">
        <v>56</v>
      </c>
      <c r="B55" s="35" t="s">
        <v>272</v>
      </c>
      <c r="C55" s="24"/>
      <c r="D55" s="25">
        <v>3297</v>
      </c>
      <c r="E55" s="35"/>
      <c r="F55" s="35" t="s">
        <v>153</v>
      </c>
      <c r="G55" s="35"/>
      <c r="H55" s="18" t="s">
        <v>45</v>
      </c>
      <c r="I55" s="18" t="s">
        <v>45</v>
      </c>
      <c r="J55" s="92"/>
      <c r="K55" s="92"/>
      <c r="L55" s="92"/>
      <c r="M55" s="92"/>
      <c r="N55" s="92"/>
      <c r="O55" s="155">
        <v>44412</v>
      </c>
      <c r="P55" s="92"/>
      <c r="Q55" s="35">
        <v>2611</v>
      </c>
      <c r="R55" s="92"/>
      <c r="S55" s="92"/>
      <c r="T55" s="93">
        <v>56050</v>
      </c>
      <c r="U55" s="31"/>
      <c r="V55" s="19"/>
      <c r="W55" s="62"/>
      <c r="X55" s="80">
        <f t="shared" si="2"/>
        <v>56050</v>
      </c>
      <c r="Y55" t="s">
        <v>273</v>
      </c>
    </row>
    <row r="56" spans="1:25" ht="15">
      <c r="A56" s="134" t="s">
        <v>256</v>
      </c>
      <c r="B56" s="35" t="s">
        <v>275</v>
      </c>
      <c r="C56" s="24"/>
      <c r="D56" s="25">
        <v>3309</v>
      </c>
      <c r="E56" s="35"/>
      <c r="F56" s="35" t="s">
        <v>312</v>
      </c>
      <c r="G56" s="35"/>
      <c r="H56" s="18" t="s">
        <v>45</v>
      </c>
      <c r="I56" s="18" t="s">
        <v>45</v>
      </c>
      <c r="J56" s="92"/>
      <c r="K56" s="92"/>
      <c r="L56" s="92"/>
      <c r="M56" s="92"/>
      <c r="N56" s="92"/>
      <c r="O56" s="155">
        <v>44476</v>
      </c>
      <c r="P56" s="92"/>
      <c r="Q56" s="35">
        <v>2611</v>
      </c>
      <c r="R56" s="92"/>
      <c r="S56" s="92"/>
      <c r="T56" s="93">
        <v>46952.2</v>
      </c>
      <c r="U56" s="31"/>
      <c r="V56" s="19"/>
      <c r="W56" s="62"/>
      <c r="X56" s="80">
        <f t="shared" si="2"/>
        <v>46952.2</v>
      </c>
      <c r="Y56" t="s">
        <v>274</v>
      </c>
    </row>
    <row r="57" spans="1:24" ht="15">
      <c r="A57" s="134" t="s">
        <v>256</v>
      </c>
      <c r="B57" s="35" t="s">
        <v>268</v>
      </c>
      <c r="C57" s="24"/>
      <c r="D57" s="25">
        <v>3310</v>
      </c>
      <c r="E57" s="35"/>
      <c r="F57" s="35" t="s">
        <v>312</v>
      </c>
      <c r="G57" s="35"/>
      <c r="H57" s="18" t="s">
        <v>45</v>
      </c>
      <c r="I57" s="18" t="s">
        <v>45</v>
      </c>
      <c r="J57" s="92"/>
      <c r="K57" s="92"/>
      <c r="L57" s="92"/>
      <c r="M57" s="92"/>
      <c r="N57" s="92"/>
      <c r="O57" s="155">
        <v>44476</v>
      </c>
      <c r="P57" s="92"/>
      <c r="Q57" s="35">
        <v>2611</v>
      </c>
      <c r="R57" s="26"/>
      <c r="S57" s="26"/>
      <c r="T57" s="153">
        <v>69230.6</v>
      </c>
      <c r="U57" s="31"/>
      <c r="V57" s="19"/>
      <c r="W57" s="62"/>
      <c r="X57" s="80">
        <f t="shared" si="2"/>
        <v>69230.6</v>
      </c>
    </row>
    <row r="58" spans="1:24" ht="15">
      <c r="A58" s="134" t="s">
        <v>256</v>
      </c>
      <c r="B58" s="35" t="s">
        <v>268</v>
      </c>
      <c r="C58" s="24"/>
      <c r="D58" s="25">
        <v>3315</v>
      </c>
      <c r="E58" s="35"/>
      <c r="F58" s="35" t="s">
        <v>51</v>
      </c>
      <c r="G58" s="35"/>
      <c r="H58" s="18" t="s">
        <v>45</v>
      </c>
      <c r="I58" s="18" t="s">
        <v>45</v>
      </c>
      <c r="J58" s="92"/>
      <c r="K58" s="92"/>
      <c r="L58" s="92"/>
      <c r="M58" s="92"/>
      <c r="N58" s="92"/>
      <c r="O58" s="155">
        <v>44476</v>
      </c>
      <c r="P58" s="92"/>
      <c r="Q58" s="35">
        <v>2611</v>
      </c>
      <c r="R58" s="26"/>
      <c r="S58" s="26"/>
      <c r="T58" s="153">
        <v>58764</v>
      </c>
      <c r="U58" s="31"/>
      <c r="V58" s="26"/>
      <c r="W58" s="62"/>
      <c r="X58" s="80">
        <f t="shared" si="2"/>
        <v>58764</v>
      </c>
    </row>
    <row r="59" spans="1:24" ht="15">
      <c r="A59" s="134" t="s">
        <v>256</v>
      </c>
      <c r="B59" s="35" t="s">
        <v>268</v>
      </c>
      <c r="C59" s="24"/>
      <c r="D59" s="25">
        <v>3316</v>
      </c>
      <c r="E59" s="35"/>
      <c r="F59" s="35" t="s">
        <v>51</v>
      </c>
      <c r="G59" s="35"/>
      <c r="H59" s="18" t="s">
        <v>45</v>
      </c>
      <c r="I59" s="18" t="s">
        <v>45</v>
      </c>
      <c r="J59" s="92"/>
      <c r="K59" s="92"/>
      <c r="L59" s="92"/>
      <c r="M59" s="92"/>
      <c r="N59" s="92"/>
      <c r="O59" s="155">
        <v>44476</v>
      </c>
      <c r="P59" s="92"/>
      <c r="Q59" s="35">
        <v>2611</v>
      </c>
      <c r="R59" s="26"/>
      <c r="S59" s="26"/>
      <c r="T59" s="153">
        <v>58764</v>
      </c>
      <c r="U59" s="31"/>
      <c r="V59" s="26"/>
      <c r="W59" s="62"/>
      <c r="X59" s="80">
        <f t="shared" si="2"/>
        <v>58764</v>
      </c>
    </row>
    <row r="60" spans="1:24" ht="15">
      <c r="A60" s="134" t="s">
        <v>256</v>
      </c>
      <c r="B60" s="35" t="s">
        <v>268</v>
      </c>
      <c r="C60" s="24"/>
      <c r="D60" s="25">
        <v>3317</v>
      </c>
      <c r="E60" s="35"/>
      <c r="F60" s="35" t="s">
        <v>51</v>
      </c>
      <c r="G60" s="35"/>
      <c r="H60" s="18" t="s">
        <v>45</v>
      </c>
      <c r="I60" s="18" t="s">
        <v>45</v>
      </c>
      <c r="J60" s="92"/>
      <c r="K60" s="92"/>
      <c r="L60" s="92"/>
      <c r="M60" s="92"/>
      <c r="N60" s="92"/>
      <c r="O60" s="155">
        <v>44476</v>
      </c>
      <c r="P60" s="92"/>
      <c r="Q60" s="35">
        <v>2611</v>
      </c>
      <c r="R60" s="26"/>
      <c r="S60" s="26"/>
      <c r="T60" s="153">
        <v>58764</v>
      </c>
      <c r="U60" s="31"/>
      <c r="V60" s="26"/>
      <c r="W60" s="62"/>
      <c r="X60" s="80">
        <f t="shared" si="2"/>
        <v>58764</v>
      </c>
    </row>
    <row r="61" spans="1:24" ht="15">
      <c r="A61" s="134" t="s">
        <v>256</v>
      </c>
      <c r="B61" s="35" t="s">
        <v>268</v>
      </c>
      <c r="C61" s="24"/>
      <c r="D61" s="25">
        <v>3318</v>
      </c>
      <c r="E61" s="35"/>
      <c r="F61" s="35" t="s">
        <v>51</v>
      </c>
      <c r="G61" s="35"/>
      <c r="H61" s="18" t="s">
        <v>45</v>
      </c>
      <c r="I61" s="18" t="s">
        <v>45</v>
      </c>
      <c r="J61" s="92"/>
      <c r="K61" s="92"/>
      <c r="L61" s="92"/>
      <c r="M61" s="92"/>
      <c r="N61" s="92"/>
      <c r="O61" s="155">
        <v>44476</v>
      </c>
      <c r="P61" s="92"/>
      <c r="Q61" s="35">
        <v>2611</v>
      </c>
      <c r="R61" s="26"/>
      <c r="S61" s="26"/>
      <c r="T61" s="153">
        <v>58764</v>
      </c>
      <c r="U61" s="31"/>
      <c r="V61" s="26"/>
      <c r="W61" s="62"/>
      <c r="X61" s="80">
        <f t="shared" si="2"/>
        <v>58764</v>
      </c>
    </row>
    <row r="62" spans="1:24" ht="15">
      <c r="A62" s="134" t="s">
        <v>256</v>
      </c>
      <c r="B62" s="35" t="s">
        <v>263</v>
      </c>
      <c r="C62" s="24"/>
      <c r="D62" s="25">
        <v>3319</v>
      </c>
      <c r="E62" s="35"/>
      <c r="F62" s="35" t="s">
        <v>313</v>
      </c>
      <c r="G62" s="35"/>
      <c r="H62" s="18" t="s">
        <v>45</v>
      </c>
      <c r="I62" s="18" t="s">
        <v>45</v>
      </c>
      <c r="J62" s="92"/>
      <c r="K62" s="92"/>
      <c r="L62" s="92"/>
      <c r="M62" s="92"/>
      <c r="N62" s="92"/>
      <c r="O62" s="155">
        <v>44476</v>
      </c>
      <c r="P62" s="92"/>
      <c r="Q62" s="35">
        <v>2611</v>
      </c>
      <c r="R62" s="26"/>
      <c r="S62" s="26"/>
      <c r="T62" s="153">
        <v>7658.2</v>
      </c>
      <c r="U62" s="31"/>
      <c r="V62" s="26"/>
      <c r="W62" s="62"/>
      <c r="X62" s="80">
        <f t="shared" si="2"/>
        <v>7658.2</v>
      </c>
    </row>
    <row r="63" spans="1:24" ht="15">
      <c r="A63" s="134" t="s">
        <v>256</v>
      </c>
      <c r="B63" s="35" t="s">
        <v>263</v>
      </c>
      <c r="C63" s="24"/>
      <c r="D63" s="25">
        <v>3320</v>
      </c>
      <c r="E63" s="35"/>
      <c r="F63" s="35" t="s">
        <v>313</v>
      </c>
      <c r="G63" s="35"/>
      <c r="H63" s="18" t="s">
        <v>45</v>
      </c>
      <c r="I63" s="18" t="s">
        <v>45</v>
      </c>
      <c r="J63" s="92"/>
      <c r="K63" s="92"/>
      <c r="L63" s="92"/>
      <c r="M63" s="92"/>
      <c r="N63" s="92"/>
      <c r="O63" s="155">
        <v>44476</v>
      </c>
      <c r="P63" s="92"/>
      <c r="Q63" s="35">
        <v>2611</v>
      </c>
      <c r="R63" s="26"/>
      <c r="S63" s="26"/>
      <c r="T63" s="153">
        <v>7658.2</v>
      </c>
      <c r="U63" s="31"/>
      <c r="V63" s="26"/>
      <c r="W63" s="62"/>
      <c r="X63" s="80">
        <f t="shared" si="2"/>
        <v>7658.2</v>
      </c>
    </row>
    <row r="64" spans="1:24" ht="15">
      <c r="A64" s="134" t="s">
        <v>256</v>
      </c>
      <c r="B64" s="35" t="s">
        <v>263</v>
      </c>
      <c r="C64" s="24"/>
      <c r="D64" s="25">
        <v>3321</v>
      </c>
      <c r="E64" s="35"/>
      <c r="F64" s="35" t="s">
        <v>313</v>
      </c>
      <c r="G64" s="35"/>
      <c r="H64" s="18" t="s">
        <v>45</v>
      </c>
      <c r="I64" s="18" t="s">
        <v>45</v>
      </c>
      <c r="J64" s="92"/>
      <c r="K64" s="92"/>
      <c r="L64" s="92"/>
      <c r="M64" s="92"/>
      <c r="N64" s="92"/>
      <c r="O64" s="155">
        <v>44476</v>
      </c>
      <c r="P64" s="92"/>
      <c r="Q64" s="35">
        <v>2611</v>
      </c>
      <c r="R64" s="26"/>
      <c r="S64" s="26"/>
      <c r="T64" s="153">
        <v>7658.2</v>
      </c>
      <c r="U64" s="31"/>
      <c r="V64" s="26"/>
      <c r="W64" s="62"/>
      <c r="X64" s="80">
        <f t="shared" si="2"/>
        <v>7658.2</v>
      </c>
    </row>
    <row r="65" spans="1:24" ht="15">
      <c r="A65" s="134" t="s">
        <v>256</v>
      </c>
      <c r="B65" s="35" t="s">
        <v>263</v>
      </c>
      <c r="C65" s="24"/>
      <c r="D65" s="25">
        <v>3322</v>
      </c>
      <c r="E65" s="35"/>
      <c r="F65" s="35" t="s">
        <v>313</v>
      </c>
      <c r="G65" s="35"/>
      <c r="H65" s="18" t="s">
        <v>45</v>
      </c>
      <c r="I65" s="18" t="s">
        <v>45</v>
      </c>
      <c r="J65" s="92"/>
      <c r="K65" s="92"/>
      <c r="L65" s="92"/>
      <c r="M65" s="92"/>
      <c r="N65" s="92"/>
      <c r="O65" s="155">
        <v>44476</v>
      </c>
      <c r="P65" s="92"/>
      <c r="Q65" s="35">
        <v>2611</v>
      </c>
      <c r="R65" s="26"/>
      <c r="S65" s="26"/>
      <c r="T65" s="153">
        <v>7658.2</v>
      </c>
      <c r="U65" s="31"/>
      <c r="V65" s="26"/>
      <c r="W65" s="62"/>
      <c r="X65" s="80">
        <f t="shared" si="2"/>
        <v>7658.2</v>
      </c>
    </row>
    <row r="66" spans="1:24" ht="15">
      <c r="A66" s="134" t="s">
        <v>256</v>
      </c>
      <c r="B66" s="35" t="s">
        <v>276</v>
      </c>
      <c r="C66" s="24"/>
      <c r="D66" s="25">
        <v>3311</v>
      </c>
      <c r="E66" s="35"/>
      <c r="F66" s="35" t="s">
        <v>130</v>
      </c>
      <c r="G66" s="35"/>
      <c r="H66" s="18" t="s">
        <v>45</v>
      </c>
      <c r="I66" s="18" t="s">
        <v>45</v>
      </c>
      <c r="J66" s="92"/>
      <c r="K66" s="92"/>
      <c r="L66" s="92"/>
      <c r="M66" s="92"/>
      <c r="N66" s="92"/>
      <c r="O66" s="155">
        <v>44476</v>
      </c>
      <c r="P66" s="92"/>
      <c r="Q66" s="35">
        <v>2611</v>
      </c>
      <c r="R66" s="26"/>
      <c r="S66" s="26"/>
      <c r="T66" s="153">
        <v>8236.4</v>
      </c>
      <c r="U66" s="31"/>
      <c r="V66" s="26"/>
      <c r="W66" s="62"/>
      <c r="X66" s="80">
        <f t="shared" si="2"/>
        <v>8236.4</v>
      </c>
    </row>
    <row r="67" spans="1:24" ht="15">
      <c r="A67" s="134" t="s">
        <v>256</v>
      </c>
      <c r="B67" s="35" t="s">
        <v>276</v>
      </c>
      <c r="C67" s="24"/>
      <c r="D67" s="25">
        <v>3312</v>
      </c>
      <c r="E67" s="25"/>
      <c r="F67" s="35" t="s">
        <v>130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155">
        <v>44476</v>
      </c>
      <c r="P67" s="92"/>
      <c r="Q67" s="35">
        <v>2611</v>
      </c>
      <c r="R67" s="26"/>
      <c r="S67" s="26"/>
      <c r="T67" s="153">
        <v>8236.4</v>
      </c>
      <c r="U67" s="31"/>
      <c r="V67" s="26"/>
      <c r="W67" s="26"/>
      <c r="X67" s="80">
        <f t="shared" si="2"/>
        <v>8236.4</v>
      </c>
    </row>
    <row r="68" spans="1:24" ht="15">
      <c r="A68" s="134" t="s">
        <v>256</v>
      </c>
      <c r="B68" s="35" t="s">
        <v>276</v>
      </c>
      <c r="C68" s="24"/>
      <c r="D68" s="25">
        <v>3313</v>
      </c>
      <c r="E68" s="25"/>
      <c r="F68" s="35" t="s">
        <v>130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155">
        <v>44476</v>
      </c>
      <c r="P68" s="92"/>
      <c r="Q68" s="35">
        <v>2611</v>
      </c>
      <c r="R68" s="26"/>
      <c r="S68" s="26"/>
      <c r="T68" s="153">
        <v>10254.2</v>
      </c>
      <c r="U68" s="31"/>
      <c r="V68" s="19"/>
      <c r="W68" s="19"/>
      <c r="X68" s="80">
        <f t="shared" si="2"/>
        <v>10254.2</v>
      </c>
    </row>
    <row r="69" spans="1:24" ht="15">
      <c r="A69" s="134" t="s">
        <v>256</v>
      </c>
      <c r="B69" s="35" t="s">
        <v>277</v>
      </c>
      <c r="C69" s="24"/>
      <c r="D69" s="25">
        <v>3314</v>
      </c>
      <c r="E69" s="25"/>
      <c r="F69" s="35" t="s">
        <v>130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155">
        <v>44476</v>
      </c>
      <c r="P69" s="92"/>
      <c r="Q69" s="35">
        <v>2611</v>
      </c>
      <c r="R69" s="26"/>
      <c r="S69" s="26"/>
      <c r="T69" s="153">
        <v>2961.8</v>
      </c>
      <c r="U69" s="31"/>
      <c r="V69" s="19"/>
      <c r="W69" s="19"/>
      <c r="X69" s="80">
        <f t="shared" si="2"/>
        <v>2961.8</v>
      </c>
    </row>
    <row r="70" spans="1:24" ht="15">
      <c r="A70" s="134" t="s">
        <v>256</v>
      </c>
      <c r="B70" s="35" t="s">
        <v>278</v>
      </c>
      <c r="C70" s="24"/>
      <c r="D70" s="25">
        <v>3334</v>
      </c>
      <c r="E70" s="25"/>
      <c r="F70" s="35" t="s">
        <v>280</v>
      </c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155">
        <v>44476</v>
      </c>
      <c r="P70" s="92"/>
      <c r="Q70" s="35">
        <v>2611</v>
      </c>
      <c r="R70" s="26"/>
      <c r="S70" s="26"/>
      <c r="T70" s="153">
        <v>14750</v>
      </c>
      <c r="U70" s="31"/>
      <c r="V70" s="19"/>
      <c r="W70" s="19"/>
      <c r="X70" s="80">
        <f t="shared" si="2"/>
        <v>14750</v>
      </c>
    </row>
    <row r="71" spans="1:24" ht="15">
      <c r="A71" s="134" t="s">
        <v>256</v>
      </c>
      <c r="B71" s="35" t="s">
        <v>279</v>
      </c>
      <c r="C71" s="24"/>
      <c r="D71" s="25">
        <v>3335</v>
      </c>
      <c r="E71" s="25"/>
      <c r="F71" s="35" t="s">
        <v>130</v>
      </c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155">
        <v>44476</v>
      </c>
      <c r="P71" s="92"/>
      <c r="Q71" s="35">
        <v>2611</v>
      </c>
      <c r="R71" s="26"/>
      <c r="S71" s="26"/>
      <c r="T71" s="153">
        <v>14620.2</v>
      </c>
      <c r="U71" s="31"/>
      <c r="V71" s="19"/>
      <c r="W71" s="19"/>
      <c r="X71" s="80">
        <f t="shared" si="2"/>
        <v>14620.2</v>
      </c>
    </row>
    <row r="72" spans="1:24" ht="15">
      <c r="A72" s="134" t="s">
        <v>256</v>
      </c>
      <c r="B72" s="35" t="s">
        <v>279</v>
      </c>
      <c r="C72" s="24"/>
      <c r="D72" s="25">
        <v>3336</v>
      </c>
      <c r="E72" s="25"/>
      <c r="F72" s="35" t="s">
        <v>130</v>
      </c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155">
        <v>44476</v>
      </c>
      <c r="P72" s="92"/>
      <c r="Q72" s="35">
        <v>2611</v>
      </c>
      <c r="R72" s="26"/>
      <c r="S72" s="26"/>
      <c r="T72" s="153">
        <v>14620.2</v>
      </c>
      <c r="U72" s="31"/>
      <c r="V72" s="19"/>
      <c r="W72" s="19"/>
      <c r="X72" s="80">
        <f t="shared" si="2"/>
        <v>14620.2</v>
      </c>
    </row>
    <row r="73" spans="1:24" ht="15">
      <c r="A73" s="134" t="s">
        <v>256</v>
      </c>
      <c r="B73" s="35" t="s">
        <v>279</v>
      </c>
      <c r="C73" s="24"/>
      <c r="D73" s="25">
        <v>3337</v>
      </c>
      <c r="E73" s="25"/>
      <c r="F73" s="35" t="s">
        <v>130</v>
      </c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155">
        <v>44476</v>
      </c>
      <c r="P73" s="92"/>
      <c r="Q73" s="35">
        <v>2611</v>
      </c>
      <c r="R73" s="26"/>
      <c r="S73" s="26"/>
      <c r="T73" s="153">
        <v>14620.2</v>
      </c>
      <c r="U73" s="31"/>
      <c r="V73" s="19"/>
      <c r="W73" s="19"/>
      <c r="X73" s="80">
        <f t="shared" si="2"/>
        <v>14620.2</v>
      </c>
    </row>
    <row r="74" spans="1:24" ht="15">
      <c r="A74" s="134" t="s">
        <v>256</v>
      </c>
      <c r="B74" s="35" t="s">
        <v>279</v>
      </c>
      <c r="C74" s="24"/>
      <c r="D74" s="25">
        <v>3338</v>
      </c>
      <c r="E74" s="25"/>
      <c r="F74" s="35" t="s">
        <v>130</v>
      </c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155">
        <v>44476</v>
      </c>
      <c r="P74" s="92"/>
      <c r="Q74" s="35">
        <v>2611</v>
      </c>
      <c r="R74" s="26"/>
      <c r="S74" s="26"/>
      <c r="T74" s="153">
        <v>14620.2</v>
      </c>
      <c r="U74" s="31"/>
      <c r="V74" s="19"/>
      <c r="W74" s="19"/>
      <c r="X74" s="80">
        <f t="shared" si="2"/>
        <v>14620.2</v>
      </c>
    </row>
    <row r="75" spans="1:24" ht="15">
      <c r="A75" s="134" t="s">
        <v>256</v>
      </c>
      <c r="B75" s="35" t="s">
        <v>279</v>
      </c>
      <c r="C75" s="24"/>
      <c r="D75" s="25">
        <v>3339</v>
      </c>
      <c r="E75" s="25"/>
      <c r="F75" s="35" t="s">
        <v>130</v>
      </c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155">
        <v>44476</v>
      </c>
      <c r="P75" s="92"/>
      <c r="Q75" s="35">
        <v>2611</v>
      </c>
      <c r="R75" s="26"/>
      <c r="S75" s="26"/>
      <c r="T75" s="153">
        <v>14620.2</v>
      </c>
      <c r="U75" s="31"/>
      <c r="V75" s="19"/>
      <c r="W75" s="19"/>
      <c r="X75" s="80">
        <f t="shared" si="2"/>
        <v>14620.2</v>
      </c>
    </row>
    <row r="76" spans="1:24" ht="15">
      <c r="A76" s="134" t="s">
        <v>256</v>
      </c>
      <c r="B76" s="35" t="s">
        <v>281</v>
      </c>
      <c r="C76" s="24"/>
      <c r="D76" s="25">
        <v>3323</v>
      </c>
      <c r="E76" s="25"/>
      <c r="F76" s="35" t="s">
        <v>52</v>
      </c>
      <c r="G76" s="26"/>
      <c r="H76" s="18" t="s">
        <v>45</v>
      </c>
      <c r="I76" s="18" t="s">
        <v>45</v>
      </c>
      <c r="J76" s="26"/>
      <c r="K76" s="26"/>
      <c r="L76" s="26"/>
      <c r="M76" s="26"/>
      <c r="N76" s="26"/>
      <c r="O76" s="155">
        <v>44476</v>
      </c>
      <c r="P76" s="92"/>
      <c r="Q76" s="35">
        <v>2611</v>
      </c>
      <c r="R76" s="26"/>
      <c r="S76" s="26"/>
      <c r="T76" s="153">
        <v>13204.2</v>
      </c>
      <c r="U76" s="31"/>
      <c r="V76" s="19"/>
      <c r="W76" s="19"/>
      <c r="X76" s="80">
        <f t="shared" si="2"/>
        <v>13204.2</v>
      </c>
    </row>
    <row r="77" spans="1:24" ht="15">
      <c r="A77" s="134" t="s">
        <v>256</v>
      </c>
      <c r="B77" s="35" t="s">
        <v>281</v>
      </c>
      <c r="C77" s="24"/>
      <c r="D77" s="25">
        <v>3324</v>
      </c>
      <c r="E77" s="25"/>
      <c r="F77" s="35" t="s">
        <v>52</v>
      </c>
      <c r="G77" s="26"/>
      <c r="H77" s="18" t="s">
        <v>45</v>
      </c>
      <c r="I77" s="18" t="s">
        <v>45</v>
      </c>
      <c r="J77" s="26"/>
      <c r="K77" s="26"/>
      <c r="L77" s="26"/>
      <c r="M77" s="26"/>
      <c r="N77" s="26"/>
      <c r="O77" s="155">
        <v>44476</v>
      </c>
      <c r="P77" s="92"/>
      <c r="Q77" s="35">
        <v>2611</v>
      </c>
      <c r="R77" s="26"/>
      <c r="S77" s="26"/>
      <c r="T77" s="153">
        <v>13204.2</v>
      </c>
      <c r="U77" s="31"/>
      <c r="V77" s="19"/>
      <c r="W77" s="19"/>
      <c r="X77" s="80">
        <f t="shared" si="2"/>
        <v>13204.2</v>
      </c>
    </row>
    <row r="78" spans="1:24" ht="15">
      <c r="A78" s="134" t="s">
        <v>256</v>
      </c>
      <c r="B78" s="35" t="s">
        <v>281</v>
      </c>
      <c r="C78" s="24"/>
      <c r="D78" s="25">
        <v>3325</v>
      </c>
      <c r="E78" s="25"/>
      <c r="F78" s="35" t="s">
        <v>52</v>
      </c>
      <c r="G78" s="26"/>
      <c r="H78" s="18" t="s">
        <v>45</v>
      </c>
      <c r="I78" s="18" t="s">
        <v>45</v>
      </c>
      <c r="J78" s="26"/>
      <c r="K78" s="26"/>
      <c r="L78" s="26"/>
      <c r="M78" s="26"/>
      <c r="N78" s="26"/>
      <c r="O78" s="155">
        <v>44476</v>
      </c>
      <c r="P78" s="92"/>
      <c r="Q78" s="35">
        <v>2611</v>
      </c>
      <c r="R78" s="26"/>
      <c r="S78" s="26"/>
      <c r="T78" s="153">
        <v>13204.2</v>
      </c>
      <c r="U78" s="31"/>
      <c r="V78" s="19"/>
      <c r="W78" s="19"/>
      <c r="X78" s="80">
        <f t="shared" si="2"/>
        <v>13204.2</v>
      </c>
    </row>
    <row r="79" spans="1:24" ht="15">
      <c r="A79" s="134" t="s">
        <v>256</v>
      </c>
      <c r="B79" s="35" t="s">
        <v>282</v>
      </c>
      <c r="C79" s="24"/>
      <c r="D79" s="25">
        <v>3326</v>
      </c>
      <c r="E79" s="25"/>
      <c r="F79" s="35" t="s">
        <v>52</v>
      </c>
      <c r="G79" s="26"/>
      <c r="H79" s="18" t="s">
        <v>45</v>
      </c>
      <c r="I79" s="18" t="s">
        <v>45</v>
      </c>
      <c r="J79" s="26"/>
      <c r="K79" s="26"/>
      <c r="L79" s="26"/>
      <c r="M79" s="26"/>
      <c r="N79" s="26"/>
      <c r="O79" s="155">
        <v>44476</v>
      </c>
      <c r="P79" s="92"/>
      <c r="Q79" s="35">
        <v>2611</v>
      </c>
      <c r="R79" s="26"/>
      <c r="S79" s="26"/>
      <c r="T79" s="153">
        <v>11068.4</v>
      </c>
      <c r="U79" s="31"/>
      <c r="V79" s="19"/>
      <c r="W79" s="19"/>
      <c r="X79" s="80">
        <f t="shared" si="2"/>
        <v>11068.4</v>
      </c>
    </row>
    <row r="80" spans="1:24" ht="15">
      <c r="A80" s="134" t="s">
        <v>256</v>
      </c>
      <c r="B80" s="35" t="s">
        <v>282</v>
      </c>
      <c r="C80" s="24"/>
      <c r="D80" s="25">
        <v>3327</v>
      </c>
      <c r="E80" s="25"/>
      <c r="F80" s="35" t="s">
        <v>52</v>
      </c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155">
        <v>44476</v>
      </c>
      <c r="P80" s="92"/>
      <c r="Q80" s="35">
        <v>2611</v>
      </c>
      <c r="R80" s="26"/>
      <c r="S80" s="26"/>
      <c r="T80" s="153">
        <v>11068.4</v>
      </c>
      <c r="U80" s="31"/>
      <c r="V80" s="19"/>
      <c r="W80" s="19"/>
      <c r="X80" s="80">
        <f t="shared" si="2"/>
        <v>11068.4</v>
      </c>
    </row>
    <row r="81" spans="1:24" ht="15">
      <c r="A81" s="134" t="s">
        <v>256</v>
      </c>
      <c r="B81" s="35" t="s">
        <v>282</v>
      </c>
      <c r="C81" s="24"/>
      <c r="D81" s="25">
        <v>3328</v>
      </c>
      <c r="E81" s="25"/>
      <c r="F81" s="35" t="s">
        <v>52</v>
      </c>
      <c r="G81" s="26"/>
      <c r="H81" s="18" t="s">
        <v>45</v>
      </c>
      <c r="I81" s="18" t="s">
        <v>45</v>
      </c>
      <c r="J81" s="26"/>
      <c r="K81" s="26"/>
      <c r="L81" s="26"/>
      <c r="M81" s="26"/>
      <c r="N81" s="26"/>
      <c r="O81" s="155">
        <v>44476</v>
      </c>
      <c r="P81" s="92"/>
      <c r="Q81" s="35">
        <v>2611</v>
      </c>
      <c r="R81" s="26"/>
      <c r="S81" s="26"/>
      <c r="T81" s="153">
        <v>11068.4</v>
      </c>
      <c r="U81" s="31"/>
      <c r="V81" s="19"/>
      <c r="W81" s="19"/>
      <c r="X81" s="80">
        <f t="shared" si="2"/>
        <v>11068.4</v>
      </c>
    </row>
    <row r="82" spans="1:24" ht="15">
      <c r="A82" s="134" t="s">
        <v>256</v>
      </c>
      <c r="B82" s="35" t="s">
        <v>132</v>
      </c>
      <c r="C82" s="24"/>
      <c r="D82" s="25">
        <v>3329</v>
      </c>
      <c r="E82" s="25"/>
      <c r="F82" s="35" t="s">
        <v>52</v>
      </c>
      <c r="G82" s="26"/>
      <c r="H82" s="18" t="s">
        <v>45</v>
      </c>
      <c r="I82" s="18" t="s">
        <v>45</v>
      </c>
      <c r="J82" s="26"/>
      <c r="K82" s="26"/>
      <c r="L82" s="26"/>
      <c r="M82" s="26"/>
      <c r="N82" s="26"/>
      <c r="O82" s="155">
        <v>44476</v>
      </c>
      <c r="P82" s="92"/>
      <c r="Q82" s="35">
        <v>2611</v>
      </c>
      <c r="R82" s="26"/>
      <c r="S82" s="26"/>
      <c r="T82" s="153">
        <v>25724</v>
      </c>
      <c r="U82" s="31"/>
      <c r="V82" s="19"/>
      <c r="W82" s="19"/>
      <c r="X82" s="80">
        <f t="shared" si="2"/>
        <v>25724</v>
      </c>
    </row>
    <row r="83" spans="1:24" ht="15">
      <c r="A83" s="134" t="s">
        <v>256</v>
      </c>
      <c r="B83" s="35" t="s">
        <v>132</v>
      </c>
      <c r="C83" s="24"/>
      <c r="D83" s="25">
        <v>3330</v>
      </c>
      <c r="E83" s="25"/>
      <c r="F83" s="35" t="s">
        <v>52</v>
      </c>
      <c r="G83" s="26"/>
      <c r="H83" s="18" t="s">
        <v>45</v>
      </c>
      <c r="I83" s="18" t="s">
        <v>45</v>
      </c>
      <c r="J83" s="26"/>
      <c r="K83" s="26"/>
      <c r="L83" s="26"/>
      <c r="M83" s="26"/>
      <c r="N83" s="26"/>
      <c r="O83" s="155">
        <v>44476</v>
      </c>
      <c r="P83" s="92"/>
      <c r="Q83" s="35">
        <v>2611</v>
      </c>
      <c r="R83" s="26"/>
      <c r="S83" s="26"/>
      <c r="T83" s="153">
        <v>25724</v>
      </c>
      <c r="U83" s="31"/>
      <c r="V83" s="19"/>
      <c r="W83" s="19"/>
      <c r="X83" s="80">
        <f t="shared" si="2"/>
        <v>25724</v>
      </c>
    </row>
    <row r="84" spans="1:24" ht="15">
      <c r="A84" s="134" t="s">
        <v>256</v>
      </c>
      <c r="B84" s="35" t="s">
        <v>132</v>
      </c>
      <c r="C84" s="24"/>
      <c r="D84" s="25">
        <v>3331</v>
      </c>
      <c r="E84" s="25"/>
      <c r="F84" s="35" t="s">
        <v>52</v>
      </c>
      <c r="G84" s="26"/>
      <c r="H84" s="18" t="s">
        <v>45</v>
      </c>
      <c r="I84" s="18" t="s">
        <v>45</v>
      </c>
      <c r="J84" s="26"/>
      <c r="K84" s="26"/>
      <c r="L84" s="26"/>
      <c r="M84" s="26"/>
      <c r="N84" s="26"/>
      <c r="O84" s="155">
        <v>44476</v>
      </c>
      <c r="P84" s="92"/>
      <c r="Q84" s="35">
        <v>2611</v>
      </c>
      <c r="R84" s="26"/>
      <c r="S84" s="26"/>
      <c r="T84" s="153">
        <v>25724</v>
      </c>
      <c r="U84" s="31"/>
      <c r="V84" s="19"/>
      <c r="W84" s="19"/>
      <c r="X84" s="80">
        <f t="shared" si="2"/>
        <v>25724</v>
      </c>
    </row>
    <row r="85" spans="1:24" ht="15">
      <c r="A85" s="134" t="s">
        <v>256</v>
      </c>
      <c r="B85" s="35" t="s">
        <v>283</v>
      </c>
      <c r="C85" s="24"/>
      <c r="D85" s="25">
        <v>3332</v>
      </c>
      <c r="E85" s="25"/>
      <c r="F85" s="35" t="s">
        <v>52</v>
      </c>
      <c r="G85" s="26"/>
      <c r="H85" s="18" t="s">
        <v>45</v>
      </c>
      <c r="I85" s="18" t="s">
        <v>45</v>
      </c>
      <c r="J85" s="26"/>
      <c r="K85" s="26"/>
      <c r="L85" s="26"/>
      <c r="M85" s="26"/>
      <c r="N85" s="26"/>
      <c r="O85" s="155">
        <v>44476</v>
      </c>
      <c r="P85" s="92"/>
      <c r="Q85" s="35">
        <v>2611</v>
      </c>
      <c r="R85" s="26"/>
      <c r="S85" s="26"/>
      <c r="T85" s="153">
        <v>8484.2</v>
      </c>
      <c r="U85" s="31"/>
      <c r="V85" s="19"/>
      <c r="W85" s="19"/>
      <c r="X85" s="80">
        <f t="shared" si="2"/>
        <v>8484.2</v>
      </c>
    </row>
    <row r="86" spans="1:24" ht="15">
      <c r="A86" s="134" t="s">
        <v>256</v>
      </c>
      <c r="B86" s="35" t="s">
        <v>283</v>
      </c>
      <c r="C86" s="24"/>
      <c r="D86" s="25">
        <v>3333</v>
      </c>
      <c r="E86" s="25"/>
      <c r="F86" s="35" t="s">
        <v>52</v>
      </c>
      <c r="G86" s="26"/>
      <c r="H86" s="18" t="s">
        <v>45</v>
      </c>
      <c r="I86" s="18" t="s">
        <v>45</v>
      </c>
      <c r="J86" s="26"/>
      <c r="K86" s="26"/>
      <c r="L86" s="26"/>
      <c r="M86" s="26"/>
      <c r="N86" s="26"/>
      <c r="O86" s="155">
        <v>44476</v>
      </c>
      <c r="P86" s="92"/>
      <c r="Q86" s="35">
        <v>2611</v>
      </c>
      <c r="R86" s="26"/>
      <c r="S86" s="26"/>
      <c r="T86" s="153">
        <v>8484.2</v>
      </c>
      <c r="U86" s="31"/>
      <c r="V86" s="19"/>
      <c r="W86" s="19"/>
      <c r="X86" s="80">
        <f t="shared" si="2"/>
        <v>8484.2</v>
      </c>
    </row>
    <row r="87" spans="1:24" ht="15">
      <c r="A87" s="134" t="s">
        <v>288</v>
      </c>
      <c r="B87" s="35" t="s">
        <v>149</v>
      </c>
      <c r="C87" s="24"/>
      <c r="D87" s="25">
        <v>3271</v>
      </c>
      <c r="E87" s="25"/>
      <c r="F87" s="35" t="s">
        <v>52</v>
      </c>
      <c r="G87" s="26"/>
      <c r="H87" s="18" t="s">
        <v>45</v>
      </c>
      <c r="I87" s="18" t="s">
        <v>45</v>
      </c>
      <c r="J87" s="26"/>
      <c r="K87" s="26"/>
      <c r="L87" s="26"/>
      <c r="M87" s="26"/>
      <c r="N87" s="26"/>
      <c r="O87" s="155">
        <v>44476</v>
      </c>
      <c r="P87" s="92"/>
      <c r="Q87" s="35">
        <v>2611</v>
      </c>
      <c r="R87" s="26"/>
      <c r="S87" s="26"/>
      <c r="T87" s="153">
        <v>11587.6</v>
      </c>
      <c r="U87" s="31"/>
      <c r="V87" s="19"/>
      <c r="W87" s="19"/>
      <c r="X87" s="80">
        <f t="shared" si="2"/>
        <v>11587.6</v>
      </c>
    </row>
    <row r="88" spans="1:24" ht="15">
      <c r="A88" s="134" t="s">
        <v>289</v>
      </c>
      <c r="B88" s="35" t="s">
        <v>284</v>
      </c>
      <c r="C88" s="24"/>
      <c r="D88" s="25">
        <v>3272</v>
      </c>
      <c r="E88" s="25"/>
      <c r="F88" s="35" t="s">
        <v>52</v>
      </c>
      <c r="G88" s="26"/>
      <c r="H88" s="18" t="s">
        <v>45</v>
      </c>
      <c r="I88" s="18" t="s">
        <v>45</v>
      </c>
      <c r="J88" s="26"/>
      <c r="K88" s="26"/>
      <c r="L88" s="26"/>
      <c r="M88" s="26"/>
      <c r="N88" s="26"/>
      <c r="O88" s="155">
        <v>44476</v>
      </c>
      <c r="P88" s="92"/>
      <c r="Q88" s="35">
        <v>2611</v>
      </c>
      <c r="R88" s="26"/>
      <c r="S88" s="26"/>
      <c r="T88" s="153">
        <v>25724</v>
      </c>
      <c r="U88" s="31"/>
      <c r="V88" s="19"/>
      <c r="W88" s="19"/>
      <c r="X88" s="80">
        <f t="shared" si="2"/>
        <v>25724</v>
      </c>
    </row>
    <row r="89" spans="1:24" ht="15">
      <c r="A89" s="134" t="s">
        <v>292</v>
      </c>
      <c r="B89" s="35" t="s">
        <v>286</v>
      </c>
      <c r="C89" s="24"/>
      <c r="D89" s="25">
        <v>3273</v>
      </c>
      <c r="E89" s="25"/>
      <c r="F89" s="35" t="s">
        <v>52</v>
      </c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155">
        <v>44476</v>
      </c>
      <c r="P89" s="92"/>
      <c r="Q89" s="35">
        <v>2611</v>
      </c>
      <c r="R89" s="26"/>
      <c r="S89" s="26"/>
      <c r="T89" s="153">
        <v>11115.6</v>
      </c>
      <c r="U89" s="31"/>
      <c r="V89" s="19"/>
      <c r="W89" s="19"/>
      <c r="X89" s="80">
        <f t="shared" si="2"/>
        <v>11115.6</v>
      </c>
    </row>
    <row r="90" spans="1:24" ht="15">
      <c r="A90" s="134" t="s">
        <v>293</v>
      </c>
      <c r="B90" s="35" t="s">
        <v>286</v>
      </c>
      <c r="C90" s="24"/>
      <c r="D90" s="25">
        <v>3274</v>
      </c>
      <c r="E90" s="25"/>
      <c r="F90" s="35" t="s">
        <v>52</v>
      </c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155">
        <v>44476</v>
      </c>
      <c r="P90" s="92"/>
      <c r="Q90" s="35">
        <v>2611</v>
      </c>
      <c r="R90" s="26"/>
      <c r="S90" s="26"/>
      <c r="T90" s="153">
        <v>11115.6</v>
      </c>
      <c r="U90" s="31"/>
      <c r="V90" s="19"/>
      <c r="W90" s="19"/>
      <c r="X90" s="80">
        <f t="shared" si="2"/>
        <v>11115.6</v>
      </c>
    </row>
    <row r="91" spans="1:24" ht="15">
      <c r="A91" s="134" t="s">
        <v>294</v>
      </c>
      <c r="B91" s="35" t="s">
        <v>286</v>
      </c>
      <c r="C91" s="24"/>
      <c r="D91" s="25">
        <v>3275</v>
      </c>
      <c r="E91" s="25"/>
      <c r="F91" s="35" t="s">
        <v>52</v>
      </c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155">
        <v>44476</v>
      </c>
      <c r="P91" s="92"/>
      <c r="Q91" s="35">
        <v>2611</v>
      </c>
      <c r="R91" s="26"/>
      <c r="S91" s="26"/>
      <c r="T91" s="153">
        <v>11115.6</v>
      </c>
      <c r="U91" s="31"/>
      <c r="V91" s="19"/>
      <c r="W91" s="19"/>
      <c r="X91" s="80">
        <f t="shared" si="2"/>
        <v>11115.6</v>
      </c>
    </row>
    <row r="92" spans="1:24" ht="15">
      <c r="A92" s="134" t="s">
        <v>295</v>
      </c>
      <c r="B92" s="35" t="s">
        <v>287</v>
      </c>
      <c r="C92" s="24"/>
      <c r="D92" s="25">
        <v>3276</v>
      </c>
      <c r="E92" s="25"/>
      <c r="F92" s="35" t="s">
        <v>52</v>
      </c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155">
        <v>44476</v>
      </c>
      <c r="P92" s="92"/>
      <c r="Q92" s="35">
        <v>2611</v>
      </c>
      <c r="R92" s="26"/>
      <c r="S92" s="26"/>
      <c r="T92" s="153">
        <v>11115.6</v>
      </c>
      <c r="U92" s="31"/>
      <c r="V92" s="19"/>
      <c r="W92" s="19"/>
      <c r="X92" s="80">
        <f t="shared" si="2"/>
        <v>11115.6</v>
      </c>
    </row>
    <row r="93" spans="1:24" ht="15">
      <c r="A93" s="134" t="s">
        <v>290</v>
      </c>
      <c r="B93" s="35" t="s">
        <v>285</v>
      </c>
      <c r="C93" s="24"/>
      <c r="D93" s="25">
        <v>3277</v>
      </c>
      <c r="E93" s="25"/>
      <c r="F93" s="35" t="s">
        <v>52</v>
      </c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155">
        <v>44476</v>
      </c>
      <c r="P93" s="92"/>
      <c r="Q93" s="35">
        <v>2611</v>
      </c>
      <c r="R93" s="26"/>
      <c r="S93" s="26"/>
      <c r="T93" s="153">
        <v>12295.6</v>
      </c>
      <c r="U93" s="31"/>
      <c r="V93" s="19"/>
      <c r="W93" s="19"/>
      <c r="X93" s="80">
        <f t="shared" si="2"/>
        <v>12295.6</v>
      </c>
    </row>
    <row r="94" spans="1:24" ht="15">
      <c r="A94" s="134" t="s">
        <v>291</v>
      </c>
      <c r="B94" s="35" t="s">
        <v>285</v>
      </c>
      <c r="C94" s="24"/>
      <c r="D94" s="25">
        <v>3278</v>
      </c>
      <c r="E94" s="25"/>
      <c r="F94" s="35" t="s">
        <v>52</v>
      </c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155">
        <v>44476</v>
      </c>
      <c r="P94" s="92"/>
      <c r="Q94" s="35">
        <v>2611</v>
      </c>
      <c r="R94" s="26"/>
      <c r="S94" s="26"/>
      <c r="T94" s="153">
        <v>12295.6</v>
      </c>
      <c r="U94" s="31"/>
      <c r="V94" s="19"/>
      <c r="W94" s="19"/>
      <c r="X94" s="80">
        <f t="shared" si="2"/>
        <v>12295.6</v>
      </c>
    </row>
    <row r="95" spans="1:24" ht="15">
      <c r="A95" s="28"/>
      <c r="B95" s="16"/>
      <c r="C95" s="26"/>
      <c r="D95" s="25"/>
      <c r="E95" s="25"/>
      <c r="F95" s="25"/>
      <c r="G95" s="26"/>
      <c r="H95" s="18"/>
      <c r="I95" s="18"/>
      <c r="J95" s="26"/>
      <c r="K95" s="26"/>
      <c r="L95" s="26"/>
      <c r="M95" s="26"/>
      <c r="N95" s="26"/>
      <c r="O95" s="26"/>
      <c r="P95" s="300" t="s">
        <v>46</v>
      </c>
      <c r="Q95" s="301"/>
      <c r="R95" s="301"/>
      <c r="S95" s="302"/>
      <c r="T95" s="42">
        <f>SUM(T37:T94)</f>
        <v>1081718.7399999995</v>
      </c>
      <c r="U95" s="42">
        <f>SUM(U42:U67)</f>
        <v>0</v>
      </c>
      <c r="V95" s="43"/>
      <c r="W95" s="43"/>
      <c r="X95" s="42">
        <f>SUM(X37:X94)</f>
        <v>1081718.7399999995</v>
      </c>
    </row>
    <row r="96" ht="15.75" thickBot="1"/>
    <row r="97" spans="1:24" ht="45">
      <c r="A97" s="146" t="s">
        <v>21</v>
      </c>
      <c r="B97" s="146" t="s">
        <v>22</v>
      </c>
      <c r="C97" s="146" t="s">
        <v>23</v>
      </c>
      <c r="D97" s="147" t="s">
        <v>24</v>
      </c>
      <c r="E97" s="146" t="s">
        <v>25</v>
      </c>
      <c r="F97" s="147" t="s">
        <v>50</v>
      </c>
      <c r="G97" s="146" t="s">
        <v>27</v>
      </c>
      <c r="H97" s="148" t="s">
        <v>28</v>
      </c>
      <c r="I97" s="148" t="s">
        <v>29</v>
      </c>
      <c r="J97" s="148" t="s">
        <v>30</v>
      </c>
      <c r="K97" s="148" t="s">
        <v>31</v>
      </c>
      <c r="L97" s="148" t="s">
        <v>32</v>
      </c>
      <c r="M97" s="148" t="s">
        <v>33</v>
      </c>
      <c r="N97" s="148" t="s">
        <v>34</v>
      </c>
      <c r="O97" s="146" t="s">
        <v>35</v>
      </c>
      <c r="P97" s="148" t="s">
        <v>36</v>
      </c>
      <c r="Q97" s="148" t="s">
        <v>37</v>
      </c>
      <c r="R97" s="148" t="s">
        <v>38</v>
      </c>
      <c r="S97" s="148" t="s">
        <v>39</v>
      </c>
      <c r="T97" s="149" t="s">
        <v>40</v>
      </c>
      <c r="U97" s="146" t="s">
        <v>41</v>
      </c>
      <c r="V97" s="146" t="s">
        <v>42</v>
      </c>
      <c r="W97" s="150" t="s">
        <v>43</v>
      </c>
      <c r="X97" s="149" t="s">
        <v>44</v>
      </c>
    </row>
    <row r="98" spans="1:28" ht="15">
      <c r="A98" s="246" t="s">
        <v>315</v>
      </c>
      <c r="B98" s="240" t="s">
        <v>314</v>
      </c>
      <c r="C98" s="240"/>
      <c r="D98" s="240">
        <v>3381</v>
      </c>
      <c r="E98" s="240" t="s">
        <v>365</v>
      </c>
      <c r="F98" s="240"/>
      <c r="G98" s="240"/>
      <c r="H98" s="241" t="s">
        <v>45</v>
      </c>
      <c r="I98" s="241" t="s">
        <v>45</v>
      </c>
      <c r="J98" s="242"/>
      <c r="K98" s="242"/>
      <c r="L98" s="242"/>
      <c r="M98" s="242"/>
      <c r="N98" s="242"/>
      <c r="O98" s="243">
        <v>44497</v>
      </c>
      <c r="P98" s="242"/>
      <c r="Q98" s="240">
        <v>2613</v>
      </c>
      <c r="R98" s="242"/>
      <c r="S98" s="242"/>
      <c r="T98" s="250">
        <v>3935.3</v>
      </c>
      <c r="U98" s="240"/>
      <c r="V98" s="240"/>
      <c r="W98" s="240"/>
      <c r="X98" s="245">
        <f aca="true" t="shared" si="3" ref="X98:X114">T98-U98</f>
        <v>3935.3</v>
      </c>
      <c r="Y98" t="s">
        <v>316</v>
      </c>
      <c r="AB98" t="s">
        <v>317</v>
      </c>
    </row>
    <row r="99" spans="1:24" ht="15">
      <c r="A99" s="134" t="s">
        <v>290</v>
      </c>
      <c r="B99" s="35" t="s">
        <v>314</v>
      </c>
      <c r="C99" s="24"/>
      <c r="D99" s="25">
        <v>3382</v>
      </c>
      <c r="E99" s="35"/>
      <c r="F99" s="35"/>
      <c r="G99" s="35"/>
      <c r="H99" s="18" t="s">
        <v>45</v>
      </c>
      <c r="I99" s="18" t="s">
        <v>45</v>
      </c>
      <c r="J99" s="92"/>
      <c r="K99" s="92"/>
      <c r="L99" s="92"/>
      <c r="M99" s="92"/>
      <c r="N99" s="92"/>
      <c r="O99" s="155">
        <v>44497</v>
      </c>
      <c r="P99" s="92"/>
      <c r="Q99" s="35">
        <v>2613</v>
      </c>
      <c r="R99" s="92"/>
      <c r="S99" s="92"/>
      <c r="T99" s="250">
        <v>3935.3</v>
      </c>
      <c r="U99" s="31"/>
      <c r="V99" s="19"/>
      <c r="W99" s="62"/>
      <c r="X99" s="80">
        <f t="shared" si="3"/>
        <v>3935.3</v>
      </c>
    </row>
    <row r="100" spans="1:24" ht="15">
      <c r="A100" s="151" t="s">
        <v>165</v>
      </c>
      <c r="B100" s="35" t="s">
        <v>318</v>
      </c>
      <c r="C100" s="35"/>
      <c r="D100" s="25">
        <v>3383</v>
      </c>
      <c r="E100" s="35"/>
      <c r="F100" s="35" t="s">
        <v>319</v>
      </c>
      <c r="G100" s="35"/>
      <c r="H100" s="18" t="s">
        <v>45</v>
      </c>
      <c r="I100" s="18" t="s">
        <v>45</v>
      </c>
      <c r="J100" s="92"/>
      <c r="K100" s="92"/>
      <c r="L100" s="92"/>
      <c r="M100" s="92"/>
      <c r="N100" s="92"/>
      <c r="O100" s="155">
        <v>44497</v>
      </c>
      <c r="P100" s="92"/>
      <c r="Q100" s="35">
        <v>2613</v>
      </c>
      <c r="R100" s="92"/>
      <c r="S100" s="92"/>
      <c r="T100" s="218">
        <v>5782</v>
      </c>
      <c r="U100" s="35"/>
      <c r="V100" s="35"/>
      <c r="W100" s="35"/>
      <c r="X100" s="80">
        <f t="shared" si="3"/>
        <v>5782</v>
      </c>
    </row>
    <row r="101" spans="1:25" ht="15">
      <c r="A101" s="151" t="s">
        <v>261</v>
      </c>
      <c r="B101" s="35" t="s">
        <v>335</v>
      </c>
      <c r="C101" s="35"/>
      <c r="D101" s="25">
        <v>3376</v>
      </c>
      <c r="E101" s="35" t="s">
        <v>336</v>
      </c>
      <c r="F101" s="35" t="s">
        <v>52</v>
      </c>
      <c r="G101" s="35"/>
      <c r="H101" s="18" t="s">
        <v>45</v>
      </c>
      <c r="I101" s="18" t="s">
        <v>45</v>
      </c>
      <c r="J101" s="92"/>
      <c r="K101" s="92"/>
      <c r="L101" s="92"/>
      <c r="M101" s="92"/>
      <c r="N101" s="92"/>
      <c r="O101" s="155">
        <v>44488</v>
      </c>
      <c r="P101" s="92"/>
      <c r="Q101" s="35">
        <v>2613</v>
      </c>
      <c r="R101" s="92"/>
      <c r="S101" s="92"/>
      <c r="T101" s="218">
        <v>10165.7</v>
      </c>
      <c r="U101" s="35"/>
      <c r="V101" s="35"/>
      <c r="W101" s="35"/>
      <c r="X101" s="80">
        <f t="shared" si="3"/>
        <v>10165.7</v>
      </c>
      <c r="Y101" t="s">
        <v>337</v>
      </c>
    </row>
    <row r="102" spans="1:25" ht="15">
      <c r="A102" s="151" t="s">
        <v>261</v>
      </c>
      <c r="B102" s="35" t="s">
        <v>338</v>
      </c>
      <c r="C102" s="35"/>
      <c r="D102" s="25">
        <v>3378</v>
      </c>
      <c r="E102" s="35" t="s">
        <v>47</v>
      </c>
      <c r="F102" s="35" t="s">
        <v>52</v>
      </c>
      <c r="G102" s="35"/>
      <c r="H102" s="18" t="s">
        <v>45</v>
      </c>
      <c r="I102" s="18" t="s">
        <v>45</v>
      </c>
      <c r="J102" s="92"/>
      <c r="K102" s="92"/>
      <c r="L102" s="92"/>
      <c r="M102" s="92"/>
      <c r="N102" s="92"/>
      <c r="O102" s="155">
        <v>44515</v>
      </c>
      <c r="P102" s="92"/>
      <c r="Q102" s="35">
        <v>2613</v>
      </c>
      <c r="R102" s="92"/>
      <c r="S102" s="92"/>
      <c r="T102" s="218">
        <v>19942</v>
      </c>
      <c r="U102" s="35"/>
      <c r="V102" s="35"/>
      <c r="W102" s="35"/>
      <c r="X102" s="80">
        <f t="shared" si="3"/>
        <v>19942</v>
      </c>
      <c r="Y102" t="s">
        <v>339</v>
      </c>
    </row>
    <row r="103" spans="1:24" ht="15">
      <c r="A103" s="151" t="s">
        <v>261</v>
      </c>
      <c r="B103" s="35" t="s">
        <v>338</v>
      </c>
      <c r="C103" s="35"/>
      <c r="D103" s="25">
        <v>3379</v>
      </c>
      <c r="E103" s="35" t="s">
        <v>47</v>
      </c>
      <c r="F103" s="35" t="s">
        <v>52</v>
      </c>
      <c r="G103" s="35"/>
      <c r="H103" s="18" t="s">
        <v>45</v>
      </c>
      <c r="I103" s="18" t="s">
        <v>45</v>
      </c>
      <c r="J103" s="92"/>
      <c r="K103" s="92"/>
      <c r="L103" s="92"/>
      <c r="M103" s="92"/>
      <c r="N103" s="92"/>
      <c r="O103" s="155">
        <v>44515</v>
      </c>
      <c r="P103" s="92"/>
      <c r="Q103" s="35">
        <v>2613</v>
      </c>
      <c r="R103" s="92"/>
      <c r="S103" s="92"/>
      <c r="T103" s="218">
        <v>19942</v>
      </c>
      <c r="U103" s="35"/>
      <c r="V103" s="35"/>
      <c r="W103" s="35"/>
      <c r="X103" s="80">
        <f t="shared" si="3"/>
        <v>19942</v>
      </c>
    </row>
    <row r="104" spans="1:25" ht="15">
      <c r="A104" s="151" t="s">
        <v>320</v>
      </c>
      <c r="B104" s="35" t="s">
        <v>321</v>
      </c>
      <c r="C104" s="35"/>
      <c r="D104" s="25">
        <v>3385</v>
      </c>
      <c r="E104" s="35" t="s">
        <v>322</v>
      </c>
      <c r="F104" s="35" t="s">
        <v>323</v>
      </c>
      <c r="G104" s="35"/>
      <c r="H104" s="18" t="s">
        <v>45</v>
      </c>
      <c r="I104" s="18" t="s">
        <v>45</v>
      </c>
      <c r="J104" s="92"/>
      <c r="K104" s="92"/>
      <c r="L104" s="92"/>
      <c r="M104" s="92"/>
      <c r="N104" s="92"/>
      <c r="O104" s="155">
        <v>44497</v>
      </c>
      <c r="P104" s="92"/>
      <c r="Q104" s="35">
        <v>2621</v>
      </c>
      <c r="R104" s="92"/>
      <c r="S104" s="92"/>
      <c r="T104" s="93">
        <v>27140</v>
      </c>
      <c r="U104" s="35"/>
      <c r="V104" s="35"/>
      <c r="W104" s="35"/>
      <c r="X104" s="80">
        <f t="shared" si="3"/>
        <v>27140</v>
      </c>
      <c r="Y104" t="s">
        <v>228</v>
      </c>
    </row>
    <row r="105" spans="1:27" ht="15">
      <c r="A105" s="151" t="s">
        <v>324</v>
      </c>
      <c r="B105" s="35" t="s">
        <v>325</v>
      </c>
      <c r="C105" s="35"/>
      <c r="D105" s="35">
        <v>3374</v>
      </c>
      <c r="E105" s="35" t="s">
        <v>326</v>
      </c>
      <c r="F105" s="35" t="s">
        <v>319</v>
      </c>
      <c r="G105" s="35"/>
      <c r="H105" s="18" t="s">
        <v>45</v>
      </c>
      <c r="I105" s="18" t="s">
        <v>45</v>
      </c>
      <c r="J105" s="92"/>
      <c r="K105" s="92"/>
      <c r="L105" s="92"/>
      <c r="M105" s="92"/>
      <c r="N105" s="92"/>
      <c r="O105" s="155">
        <v>44524</v>
      </c>
      <c r="P105" s="92"/>
      <c r="Q105" s="35">
        <v>2641</v>
      </c>
      <c r="R105" s="92"/>
      <c r="S105" s="92"/>
      <c r="T105" s="93">
        <v>3682574.99</v>
      </c>
      <c r="U105" s="35"/>
      <c r="V105" s="35"/>
      <c r="W105" s="35"/>
      <c r="X105" s="80">
        <f t="shared" si="3"/>
        <v>3682574.99</v>
      </c>
      <c r="Y105" t="s">
        <v>327</v>
      </c>
      <c r="AA105" t="s">
        <v>258</v>
      </c>
    </row>
    <row r="106" spans="1:24" ht="15">
      <c r="A106" s="151" t="s">
        <v>165</v>
      </c>
      <c r="B106" s="35" t="s">
        <v>325</v>
      </c>
      <c r="C106" s="35"/>
      <c r="D106" s="35">
        <v>3375</v>
      </c>
      <c r="E106" s="35" t="s">
        <v>326</v>
      </c>
      <c r="F106" s="35" t="s">
        <v>319</v>
      </c>
      <c r="G106" s="35"/>
      <c r="H106" s="18" t="s">
        <v>45</v>
      </c>
      <c r="I106" s="18" t="s">
        <v>45</v>
      </c>
      <c r="J106" s="92"/>
      <c r="K106" s="92"/>
      <c r="L106" s="92"/>
      <c r="M106" s="92"/>
      <c r="N106" s="92"/>
      <c r="O106" s="155">
        <v>44524</v>
      </c>
      <c r="P106" s="92"/>
      <c r="Q106" s="35">
        <v>2641</v>
      </c>
      <c r="R106" s="92"/>
      <c r="S106" s="92"/>
      <c r="T106" s="93">
        <v>3682574.99</v>
      </c>
      <c r="U106" s="35"/>
      <c r="V106" s="35"/>
      <c r="W106" s="35"/>
      <c r="X106" s="80">
        <f t="shared" si="3"/>
        <v>3682574.99</v>
      </c>
    </row>
    <row r="107" spans="1:25" ht="15">
      <c r="A107" s="151" t="s">
        <v>161</v>
      </c>
      <c r="B107" s="35" t="s">
        <v>328</v>
      </c>
      <c r="C107" s="35"/>
      <c r="D107" s="35">
        <v>3380</v>
      </c>
      <c r="E107" s="35" t="s">
        <v>329</v>
      </c>
      <c r="F107" s="35" t="s">
        <v>330</v>
      </c>
      <c r="G107" s="35"/>
      <c r="H107" s="18" t="s">
        <v>45</v>
      </c>
      <c r="I107" s="18" t="s">
        <v>45</v>
      </c>
      <c r="J107" s="92"/>
      <c r="K107" s="92"/>
      <c r="L107" s="92"/>
      <c r="M107" s="92"/>
      <c r="N107" s="92"/>
      <c r="O107" s="155">
        <v>44460</v>
      </c>
      <c r="P107" s="92"/>
      <c r="Q107" s="35">
        <v>2657</v>
      </c>
      <c r="R107" s="92"/>
      <c r="S107" s="92"/>
      <c r="T107" s="93">
        <v>8053.5</v>
      </c>
      <c r="U107" s="35"/>
      <c r="V107" s="35"/>
      <c r="W107" s="35"/>
      <c r="X107" s="80">
        <f t="shared" si="3"/>
        <v>8053.5</v>
      </c>
      <c r="Y107" t="s">
        <v>331</v>
      </c>
    </row>
    <row r="108" spans="1:25" ht="15">
      <c r="A108" s="151" t="s">
        <v>332</v>
      </c>
      <c r="B108" s="35" t="s">
        <v>333</v>
      </c>
      <c r="C108" s="17"/>
      <c r="D108" s="35">
        <v>3384</v>
      </c>
      <c r="E108" s="35" t="s">
        <v>334</v>
      </c>
      <c r="F108" s="35" t="s">
        <v>319</v>
      </c>
      <c r="G108" s="35"/>
      <c r="H108" s="18" t="s">
        <v>45</v>
      </c>
      <c r="I108" s="18" t="s">
        <v>45</v>
      </c>
      <c r="J108" s="92"/>
      <c r="K108" s="92"/>
      <c r="L108" s="92"/>
      <c r="M108" s="92"/>
      <c r="N108" s="92"/>
      <c r="O108" s="155">
        <v>44529</v>
      </c>
      <c r="P108" s="92"/>
      <c r="Q108" s="35">
        <v>2696</v>
      </c>
      <c r="R108" s="92"/>
      <c r="S108" s="92"/>
      <c r="T108" s="93">
        <v>63425</v>
      </c>
      <c r="U108" s="22"/>
      <c r="V108" s="19"/>
      <c r="W108" s="62"/>
      <c r="X108" s="80">
        <f t="shared" si="3"/>
        <v>63425</v>
      </c>
      <c r="Y108" t="s">
        <v>215</v>
      </c>
    </row>
    <row r="109" spans="1:25" ht="15">
      <c r="A109" s="151" t="s">
        <v>261</v>
      </c>
      <c r="B109" s="35" t="s">
        <v>340</v>
      </c>
      <c r="C109" s="17"/>
      <c r="D109" s="18">
        <v>3377</v>
      </c>
      <c r="E109" s="35" t="s">
        <v>341</v>
      </c>
      <c r="F109" s="35" t="s">
        <v>52</v>
      </c>
      <c r="G109" s="35"/>
      <c r="H109" s="18" t="s">
        <v>45</v>
      </c>
      <c r="I109" s="18" t="s">
        <v>45</v>
      </c>
      <c r="J109" s="92"/>
      <c r="K109" s="92"/>
      <c r="L109" s="92"/>
      <c r="M109" s="92"/>
      <c r="N109" s="92"/>
      <c r="O109" s="155">
        <v>44515</v>
      </c>
      <c r="P109" s="92"/>
      <c r="Q109" s="35">
        <v>2611</v>
      </c>
      <c r="R109" s="92"/>
      <c r="S109" s="92"/>
      <c r="T109" s="93">
        <v>57820</v>
      </c>
      <c r="U109" s="22"/>
      <c r="V109" s="19"/>
      <c r="W109" s="62"/>
      <c r="X109" s="80">
        <f t="shared" si="3"/>
        <v>57820</v>
      </c>
      <c r="Y109" t="s">
        <v>339</v>
      </c>
    </row>
    <row r="110" spans="1:25" ht="15">
      <c r="A110" s="151" t="s">
        <v>343</v>
      </c>
      <c r="B110" s="35" t="s">
        <v>345</v>
      </c>
      <c r="C110" s="17"/>
      <c r="D110" s="18">
        <v>3416</v>
      </c>
      <c r="E110" s="35" t="s">
        <v>346</v>
      </c>
      <c r="F110" s="35" t="s">
        <v>51</v>
      </c>
      <c r="G110" s="35"/>
      <c r="H110" s="18" t="s">
        <v>45</v>
      </c>
      <c r="I110" s="18" t="s">
        <v>45</v>
      </c>
      <c r="J110" s="92"/>
      <c r="K110" s="92"/>
      <c r="L110" s="92"/>
      <c r="M110" s="92"/>
      <c r="N110" s="92"/>
      <c r="O110" s="155">
        <v>44536</v>
      </c>
      <c r="P110" s="92"/>
      <c r="Q110" s="35">
        <v>2662</v>
      </c>
      <c r="R110" s="92"/>
      <c r="S110" s="92"/>
      <c r="T110" s="93">
        <v>67153.8</v>
      </c>
      <c r="U110" s="22"/>
      <c r="V110" s="19"/>
      <c r="W110" s="62"/>
      <c r="X110" s="80">
        <f t="shared" si="3"/>
        <v>67153.8</v>
      </c>
      <c r="Y110" t="s">
        <v>347</v>
      </c>
    </row>
    <row r="111" spans="1:24" ht="15">
      <c r="A111" s="151" t="s">
        <v>344</v>
      </c>
      <c r="B111" s="35" t="s">
        <v>345</v>
      </c>
      <c r="C111" s="24"/>
      <c r="D111" s="18">
        <v>3417</v>
      </c>
      <c r="E111" s="35" t="s">
        <v>346</v>
      </c>
      <c r="F111" s="35" t="s">
        <v>51</v>
      </c>
      <c r="G111" s="35"/>
      <c r="H111" s="18" t="s">
        <v>45</v>
      </c>
      <c r="I111" s="18" t="s">
        <v>45</v>
      </c>
      <c r="J111" s="92"/>
      <c r="K111" s="92"/>
      <c r="L111" s="92"/>
      <c r="M111" s="92"/>
      <c r="N111" s="92"/>
      <c r="O111" s="155">
        <v>44536</v>
      </c>
      <c r="P111" s="92"/>
      <c r="Q111" s="35">
        <v>2662</v>
      </c>
      <c r="R111" s="92"/>
      <c r="S111" s="92"/>
      <c r="T111" s="93">
        <v>67153.8</v>
      </c>
      <c r="U111" s="31"/>
      <c r="V111" s="19"/>
      <c r="W111" s="62"/>
      <c r="X111" s="80">
        <f t="shared" si="3"/>
        <v>67153.8</v>
      </c>
    </row>
    <row r="112" spans="1:25" ht="15">
      <c r="A112" s="151" t="s">
        <v>320</v>
      </c>
      <c r="B112" s="35" t="s">
        <v>361</v>
      </c>
      <c r="C112" s="24"/>
      <c r="D112" s="18">
        <v>3373</v>
      </c>
      <c r="E112" s="35" t="s">
        <v>346</v>
      </c>
      <c r="F112" s="35" t="s">
        <v>52</v>
      </c>
      <c r="G112" s="35"/>
      <c r="H112" s="18" t="s">
        <v>45</v>
      </c>
      <c r="I112" s="18" t="s">
        <v>45</v>
      </c>
      <c r="J112" s="92"/>
      <c r="K112" s="92"/>
      <c r="L112" s="92"/>
      <c r="M112" s="92"/>
      <c r="N112" s="92"/>
      <c r="O112" s="155">
        <v>44557</v>
      </c>
      <c r="P112" s="92"/>
      <c r="Q112" s="35">
        <v>2662</v>
      </c>
      <c r="R112" s="92"/>
      <c r="S112" s="92"/>
      <c r="T112" s="93">
        <v>63761.41</v>
      </c>
      <c r="U112" s="31"/>
      <c r="V112" s="19"/>
      <c r="W112" s="62"/>
      <c r="X112" s="80">
        <f t="shared" si="3"/>
        <v>63761.41</v>
      </c>
      <c r="Y112" t="s">
        <v>243</v>
      </c>
    </row>
    <row r="113" spans="1:25" ht="15">
      <c r="A113" s="151" t="s">
        <v>188</v>
      </c>
      <c r="B113" s="35" t="s">
        <v>348</v>
      </c>
      <c r="C113" s="24"/>
      <c r="D113" s="18">
        <v>3419</v>
      </c>
      <c r="E113" s="35"/>
      <c r="F113" s="35" t="s">
        <v>130</v>
      </c>
      <c r="G113" s="35"/>
      <c r="H113" s="18" t="s">
        <v>45</v>
      </c>
      <c r="I113" s="18" t="s">
        <v>45</v>
      </c>
      <c r="J113" s="92"/>
      <c r="K113" s="92"/>
      <c r="L113" s="92"/>
      <c r="M113" s="92"/>
      <c r="N113" s="92"/>
      <c r="O113" s="155">
        <v>44557</v>
      </c>
      <c r="P113" s="92"/>
      <c r="Q113" s="35">
        <v>2611</v>
      </c>
      <c r="R113" s="92"/>
      <c r="S113" s="92"/>
      <c r="T113" s="93">
        <v>104452.66</v>
      </c>
      <c r="U113" s="31"/>
      <c r="V113" s="19"/>
      <c r="W113" s="62"/>
      <c r="X113" s="80">
        <f t="shared" si="3"/>
        <v>104452.66</v>
      </c>
      <c r="Y113" t="s">
        <v>274</v>
      </c>
    </row>
    <row r="114" spans="1:24" ht="15">
      <c r="A114" s="151" t="s">
        <v>188</v>
      </c>
      <c r="B114" s="35" t="s">
        <v>348</v>
      </c>
      <c r="C114" s="24"/>
      <c r="D114" s="25">
        <v>3420</v>
      </c>
      <c r="E114" s="35"/>
      <c r="F114" s="35" t="s">
        <v>130</v>
      </c>
      <c r="G114" s="35"/>
      <c r="H114" s="18" t="s">
        <v>45</v>
      </c>
      <c r="I114" s="18" t="s">
        <v>45</v>
      </c>
      <c r="J114" s="92"/>
      <c r="K114" s="92"/>
      <c r="L114" s="92"/>
      <c r="M114" s="92"/>
      <c r="N114" s="92"/>
      <c r="O114" s="155">
        <v>44557</v>
      </c>
      <c r="P114" s="92"/>
      <c r="Q114" s="35">
        <v>2611</v>
      </c>
      <c r="R114" s="92"/>
      <c r="S114" s="92"/>
      <c r="T114" s="93">
        <v>104452.65</v>
      </c>
      <c r="U114" s="31"/>
      <c r="V114" s="19"/>
      <c r="W114" s="62"/>
      <c r="X114" s="80">
        <f t="shared" si="3"/>
        <v>104452.65</v>
      </c>
    </row>
    <row r="115" spans="1:24" ht="15">
      <c r="A115" s="151" t="s">
        <v>188</v>
      </c>
      <c r="B115" s="35" t="s">
        <v>349</v>
      </c>
      <c r="C115" s="24"/>
      <c r="D115" s="25">
        <v>3421</v>
      </c>
      <c r="E115" s="35"/>
      <c r="F115" s="35" t="s">
        <v>130</v>
      </c>
      <c r="G115" s="35"/>
      <c r="H115" s="18" t="s">
        <v>45</v>
      </c>
      <c r="I115" s="18" t="s">
        <v>45</v>
      </c>
      <c r="J115" s="92"/>
      <c r="K115" s="92"/>
      <c r="L115" s="92"/>
      <c r="M115" s="92"/>
      <c r="N115" s="92"/>
      <c r="O115" s="155">
        <v>44557</v>
      </c>
      <c r="P115" s="92"/>
      <c r="Q115" s="35">
        <v>2611</v>
      </c>
      <c r="R115" s="92"/>
      <c r="S115" s="92"/>
      <c r="T115" s="93">
        <v>22662.11</v>
      </c>
      <c r="U115" s="31"/>
      <c r="V115" s="19"/>
      <c r="W115" s="62"/>
      <c r="X115" s="80">
        <f aca="true" t="shared" si="4" ref="X115:X168">T115-U115</f>
        <v>22662.11</v>
      </c>
    </row>
    <row r="116" spans="1:24" ht="15">
      <c r="A116" s="151" t="s">
        <v>188</v>
      </c>
      <c r="B116" s="35" t="s">
        <v>349</v>
      </c>
      <c r="C116" s="24"/>
      <c r="D116" s="25">
        <v>3422</v>
      </c>
      <c r="E116" s="35"/>
      <c r="F116" s="35" t="s">
        <v>130</v>
      </c>
      <c r="G116" s="35"/>
      <c r="H116" s="18" t="s">
        <v>45</v>
      </c>
      <c r="I116" s="18" t="s">
        <v>45</v>
      </c>
      <c r="J116" s="92"/>
      <c r="K116" s="92"/>
      <c r="L116" s="92"/>
      <c r="M116" s="92"/>
      <c r="N116" s="92"/>
      <c r="O116" s="155">
        <v>44557</v>
      </c>
      <c r="P116" s="92"/>
      <c r="Q116" s="35">
        <v>2611</v>
      </c>
      <c r="R116" s="92"/>
      <c r="S116" s="92"/>
      <c r="T116" s="93">
        <v>22662.14</v>
      </c>
      <c r="U116" s="31"/>
      <c r="V116" s="19"/>
      <c r="W116" s="62"/>
      <c r="X116" s="80">
        <f t="shared" si="4"/>
        <v>22662.14</v>
      </c>
    </row>
    <row r="117" spans="1:24" ht="15">
      <c r="A117" s="151" t="s">
        <v>188</v>
      </c>
      <c r="B117" s="35" t="s">
        <v>349</v>
      </c>
      <c r="C117" s="24"/>
      <c r="D117" s="25">
        <v>3423</v>
      </c>
      <c r="E117" s="35"/>
      <c r="F117" s="35" t="s">
        <v>130</v>
      </c>
      <c r="G117" s="35"/>
      <c r="H117" s="18" t="s">
        <v>45</v>
      </c>
      <c r="I117" s="18" t="s">
        <v>45</v>
      </c>
      <c r="J117" s="92"/>
      <c r="K117" s="92"/>
      <c r="L117" s="92"/>
      <c r="M117" s="92"/>
      <c r="N117" s="92"/>
      <c r="O117" s="155">
        <v>44557</v>
      </c>
      <c r="P117" s="92"/>
      <c r="Q117" s="35">
        <v>2611</v>
      </c>
      <c r="R117" s="92"/>
      <c r="S117" s="92"/>
      <c r="T117" s="93">
        <v>22662.14</v>
      </c>
      <c r="U117" s="31"/>
      <c r="V117" s="19"/>
      <c r="W117" s="62"/>
      <c r="X117" s="80">
        <f t="shared" si="4"/>
        <v>22662.14</v>
      </c>
    </row>
    <row r="118" spans="1:24" ht="15">
      <c r="A118" s="151" t="s">
        <v>188</v>
      </c>
      <c r="B118" s="35" t="s">
        <v>349</v>
      </c>
      <c r="C118" s="24"/>
      <c r="D118" s="25">
        <v>3424</v>
      </c>
      <c r="E118" s="35"/>
      <c r="F118" s="35" t="s">
        <v>130</v>
      </c>
      <c r="G118" s="35"/>
      <c r="H118" s="18" t="s">
        <v>45</v>
      </c>
      <c r="I118" s="18" t="s">
        <v>45</v>
      </c>
      <c r="J118" s="92"/>
      <c r="K118" s="92"/>
      <c r="L118" s="92"/>
      <c r="M118" s="92"/>
      <c r="N118" s="92"/>
      <c r="O118" s="155">
        <v>44557</v>
      </c>
      <c r="P118" s="92"/>
      <c r="Q118" s="35">
        <v>2611</v>
      </c>
      <c r="R118" s="92"/>
      <c r="S118" s="92"/>
      <c r="T118" s="93">
        <v>22662.14</v>
      </c>
      <c r="U118" s="31"/>
      <c r="V118" s="19"/>
      <c r="W118" s="62"/>
      <c r="X118" s="80">
        <f t="shared" si="4"/>
        <v>22662.14</v>
      </c>
    </row>
    <row r="119" spans="1:24" ht="15">
      <c r="A119" s="151" t="s">
        <v>141</v>
      </c>
      <c r="B119" s="35" t="s">
        <v>349</v>
      </c>
      <c r="C119" s="24"/>
      <c r="D119" s="25">
        <v>3425</v>
      </c>
      <c r="E119" s="35"/>
      <c r="F119" s="35" t="s">
        <v>130</v>
      </c>
      <c r="G119" s="35"/>
      <c r="H119" s="18" t="s">
        <v>45</v>
      </c>
      <c r="I119" s="18" t="s">
        <v>45</v>
      </c>
      <c r="J119" s="92"/>
      <c r="K119" s="92"/>
      <c r="L119" s="92"/>
      <c r="M119" s="92"/>
      <c r="N119" s="92"/>
      <c r="O119" s="155">
        <v>44557</v>
      </c>
      <c r="P119" s="92"/>
      <c r="Q119" s="35">
        <v>2611</v>
      </c>
      <c r="R119" s="92"/>
      <c r="S119" s="92"/>
      <c r="T119" s="93">
        <v>22662.14</v>
      </c>
      <c r="U119" s="31"/>
      <c r="V119" s="19"/>
      <c r="W119" s="62"/>
      <c r="X119" s="80">
        <f t="shared" si="4"/>
        <v>22662.14</v>
      </c>
    </row>
    <row r="120" spans="1:24" ht="15">
      <c r="A120" s="151" t="s">
        <v>141</v>
      </c>
      <c r="B120" s="35" t="s">
        <v>349</v>
      </c>
      <c r="C120" s="24"/>
      <c r="D120" s="25">
        <v>3426</v>
      </c>
      <c r="E120" s="35"/>
      <c r="F120" s="35" t="s">
        <v>130</v>
      </c>
      <c r="G120" s="35"/>
      <c r="H120" s="18" t="s">
        <v>45</v>
      </c>
      <c r="I120" s="18" t="s">
        <v>45</v>
      </c>
      <c r="J120" s="92"/>
      <c r="K120" s="92"/>
      <c r="L120" s="92"/>
      <c r="M120" s="92"/>
      <c r="N120" s="92"/>
      <c r="O120" s="155">
        <v>44557</v>
      </c>
      <c r="P120" s="92"/>
      <c r="Q120" s="35">
        <v>2611</v>
      </c>
      <c r="R120" s="92"/>
      <c r="S120" s="92"/>
      <c r="T120" s="93">
        <v>22662.14</v>
      </c>
      <c r="U120" s="31"/>
      <c r="V120" s="19"/>
      <c r="W120" s="62"/>
      <c r="X120" s="80">
        <f t="shared" si="4"/>
        <v>22662.14</v>
      </c>
    </row>
    <row r="121" spans="1:24" ht="15">
      <c r="A121" s="151" t="s">
        <v>141</v>
      </c>
      <c r="B121" s="35" t="s">
        <v>349</v>
      </c>
      <c r="C121" s="24"/>
      <c r="D121" s="25">
        <v>3427</v>
      </c>
      <c r="E121" s="35"/>
      <c r="F121" s="35" t="s">
        <v>130</v>
      </c>
      <c r="G121" s="35"/>
      <c r="H121" s="18" t="s">
        <v>45</v>
      </c>
      <c r="I121" s="18" t="s">
        <v>45</v>
      </c>
      <c r="J121" s="92"/>
      <c r="K121" s="92"/>
      <c r="L121" s="92"/>
      <c r="M121" s="92"/>
      <c r="N121" s="92"/>
      <c r="O121" s="155">
        <v>44557</v>
      </c>
      <c r="P121" s="92"/>
      <c r="Q121" s="35">
        <v>2611</v>
      </c>
      <c r="R121" s="92"/>
      <c r="S121" s="92"/>
      <c r="T121" s="93">
        <v>22662.14</v>
      </c>
      <c r="U121" s="31"/>
      <c r="V121" s="19"/>
      <c r="W121" s="62"/>
      <c r="X121" s="80">
        <f t="shared" si="4"/>
        <v>22662.14</v>
      </c>
    </row>
    <row r="122" spans="1:24" ht="15">
      <c r="A122" s="151" t="s">
        <v>141</v>
      </c>
      <c r="B122" s="35" t="s">
        <v>349</v>
      </c>
      <c r="C122" s="24"/>
      <c r="D122" s="25">
        <v>3428</v>
      </c>
      <c r="E122" s="35"/>
      <c r="F122" s="35" t="s">
        <v>130</v>
      </c>
      <c r="G122" s="35"/>
      <c r="H122" s="18" t="s">
        <v>45</v>
      </c>
      <c r="I122" s="18" t="s">
        <v>45</v>
      </c>
      <c r="J122" s="92"/>
      <c r="K122" s="92"/>
      <c r="L122" s="92"/>
      <c r="M122" s="92"/>
      <c r="N122" s="92"/>
      <c r="O122" s="155">
        <v>44557</v>
      </c>
      <c r="P122" s="92"/>
      <c r="Q122" s="35">
        <v>2611</v>
      </c>
      <c r="R122" s="26"/>
      <c r="S122" s="26"/>
      <c r="T122" s="93">
        <v>22662.14</v>
      </c>
      <c r="U122" s="31"/>
      <c r="V122" s="19"/>
      <c r="W122" s="62"/>
      <c r="X122" s="80">
        <f t="shared" si="4"/>
        <v>22662.14</v>
      </c>
    </row>
    <row r="123" spans="1:25" ht="15">
      <c r="A123" s="38" t="s">
        <v>350</v>
      </c>
      <c r="B123" s="35" t="s">
        <v>132</v>
      </c>
      <c r="C123" s="24"/>
      <c r="D123" s="25">
        <v>3418</v>
      </c>
      <c r="E123" s="35"/>
      <c r="F123" s="35" t="s">
        <v>52</v>
      </c>
      <c r="G123" s="35"/>
      <c r="H123" s="18" t="s">
        <v>45</v>
      </c>
      <c r="I123" s="18" t="s">
        <v>45</v>
      </c>
      <c r="J123" s="92"/>
      <c r="K123" s="92"/>
      <c r="L123" s="92"/>
      <c r="M123" s="92"/>
      <c r="N123" s="92"/>
      <c r="O123" s="155">
        <v>44558</v>
      </c>
      <c r="P123" s="26"/>
      <c r="Q123" s="35">
        <v>2611</v>
      </c>
      <c r="R123" s="26"/>
      <c r="S123" s="26"/>
      <c r="T123" s="153">
        <v>13605.4</v>
      </c>
      <c r="U123" s="31"/>
      <c r="V123" s="26"/>
      <c r="W123" s="62"/>
      <c r="X123" s="80">
        <f t="shared" si="4"/>
        <v>13605.4</v>
      </c>
      <c r="Y123" t="s">
        <v>337</v>
      </c>
    </row>
    <row r="124" spans="1:25" ht="15">
      <c r="A124" s="38" t="s">
        <v>161</v>
      </c>
      <c r="B124" s="35" t="s">
        <v>357</v>
      </c>
      <c r="C124" s="24"/>
      <c r="D124" s="25">
        <v>3430</v>
      </c>
      <c r="E124" s="35" t="s">
        <v>359</v>
      </c>
      <c r="F124" s="35" t="s">
        <v>330</v>
      </c>
      <c r="G124" s="35"/>
      <c r="H124" s="18" t="s">
        <v>45</v>
      </c>
      <c r="I124" s="18" t="s">
        <v>45</v>
      </c>
      <c r="J124" s="92"/>
      <c r="K124" s="92"/>
      <c r="L124" s="92"/>
      <c r="M124" s="92"/>
      <c r="N124" s="92"/>
      <c r="O124" s="155">
        <v>44557</v>
      </c>
      <c r="P124" s="26"/>
      <c r="Q124" s="35">
        <v>2611</v>
      </c>
      <c r="R124" s="26"/>
      <c r="S124" s="26"/>
      <c r="T124" s="153">
        <v>14750</v>
      </c>
      <c r="U124" s="31"/>
      <c r="V124" s="26"/>
      <c r="W124" s="62"/>
      <c r="X124" s="80">
        <f t="shared" si="4"/>
        <v>14750</v>
      </c>
      <c r="Y124" t="s">
        <v>360</v>
      </c>
    </row>
    <row r="125" spans="1:24" ht="15">
      <c r="A125" s="38" t="s">
        <v>161</v>
      </c>
      <c r="B125" s="35" t="s">
        <v>358</v>
      </c>
      <c r="C125" s="24"/>
      <c r="D125" s="25">
        <v>3431</v>
      </c>
      <c r="E125" s="35" t="s">
        <v>359</v>
      </c>
      <c r="F125" s="35" t="s">
        <v>330</v>
      </c>
      <c r="G125" s="35"/>
      <c r="H125" s="18" t="s">
        <v>45</v>
      </c>
      <c r="I125" s="18" t="s">
        <v>45</v>
      </c>
      <c r="J125" s="92"/>
      <c r="K125" s="92"/>
      <c r="L125" s="92"/>
      <c r="M125" s="92"/>
      <c r="N125" s="92"/>
      <c r="O125" s="155">
        <v>44557</v>
      </c>
      <c r="P125" s="26"/>
      <c r="Q125" s="35">
        <v>2611</v>
      </c>
      <c r="R125" s="26"/>
      <c r="S125" s="26"/>
      <c r="T125" s="153">
        <v>10502</v>
      </c>
      <c r="U125" s="31"/>
      <c r="V125" s="26"/>
      <c r="W125" s="62"/>
      <c r="X125" s="80">
        <f t="shared" si="4"/>
        <v>10502</v>
      </c>
    </row>
    <row r="126" spans="1:25" ht="15">
      <c r="A126" s="38" t="s">
        <v>261</v>
      </c>
      <c r="B126" s="35" t="s">
        <v>351</v>
      </c>
      <c r="C126" s="24"/>
      <c r="D126" s="25">
        <v>3386</v>
      </c>
      <c r="E126" s="35" t="s">
        <v>354</v>
      </c>
      <c r="F126" s="35" t="s">
        <v>52</v>
      </c>
      <c r="G126" s="35"/>
      <c r="H126" s="18" t="s">
        <v>45</v>
      </c>
      <c r="I126" s="18" t="s">
        <v>45</v>
      </c>
      <c r="J126" s="92"/>
      <c r="K126" s="92"/>
      <c r="L126" s="92"/>
      <c r="M126" s="92"/>
      <c r="N126" s="92"/>
      <c r="O126" s="155">
        <v>44551</v>
      </c>
      <c r="P126" s="26"/>
      <c r="Q126" s="35">
        <v>2613</v>
      </c>
      <c r="R126" s="26"/>
      <c r="S126" s="26"/>
      <c r="T126" s="251">
        <v>56384.65</v>
      </c>
      <c r="U126" s="31"/>
      <c r="V126" s="26"/>
      <c r="W126" s="62"/>
      <c r="X126" s="80">
        <f t="shared" si="4"/>
        <v>56384.65</v>
      </c>
      <c r="Y126" t="s">
        <v>353</v>
      </c>
    </row>
    <row r="127" spans="1:24" ht="15">
      <c r="A127" s="38" t="s">
        <v>352</v>
      </c>
      <c r="B127" s="35" t="s">
        <v>351</v>
      </c>
      <c r="C127" s="24"/>
      <c r="D127" s="25">
        <v>3387</v>
      </c>
      <c r="E127" s="35" t="s">
        <v>354</v>
      </c>
      <c r="F127" s="35" t="s">
        <v>52</v>
      </c>
      <c r="G127" s="35"/>
      <c r="H127" s="18" t="s">
        <v>45</v>
      </c>
      <c r="I127" s="18" t="s">
        <v>45</v>
      </c>
      <c r="J127" s="92"/>
      <c r="K127" s="92"/>
      <c r="L127" s="92"/>
      <c r="M127" s="92"/>
      <c r="N127" s="92"/>
      <c r="O127" s="155">
        <v>44551</v>
      </c>
      <c r="P127" s="26"/>
      <c r="Q127" s="35">
        <v>2613</v>
      </c>
      <c r="R127" s="26"/>
      <c r="S127" s="26"/>
      <c r="T127" s="251">
        <v>56384.71</v>
      </c>
      <c r="U127" s="31"/>
      <c r="V127" s="26"/>
      <c r="W127" s="62"/>
      <c r="X127" s="80">
        <f t="shared" si="4"/>
        <v>56384.71</v>
      </c>
    </row>
    <row r="128" spans="1:24" ht="15">
      <c r="A128" s="38" t="s">
        <v>135</v>
      </c>
      <c r="B128" s="35" t="s">
        <v>351</v>
      </c>
      <c r="C128" s="24"/>
      <c r="D128" s="25">
        <v>3388</v>
      </c>
      <c r="E128" s="35" t="s">
        <v>354</v>
      </c>
      <c r="F128" s="35" t="s">
        <v>52</v>
      </c>
      <c r="G128" s="35"/>
      <c r="H128" s="18" t="s">
        <v>45</v>
      </c>
      <c r="I128" s="18" t="s">
        <v>45</v>
      </c>
      <c r="J128" s="92"/>
      <c r="K128" s="92"/>
      <c r="L128" s="92"/>
      <c r="M128" s="92"/>
      <c r="N128" s="92"/>
      <c r="O128" s="155">
        <v>44551</v>
      </c>
      <c r="P128" s="26"/>
      <c r="Q128" s="35">
        <v>2613</v>
      </c>
      <c r="R128" s="26"/>
      <c r="S128" s="26"/>
      <c r="T128" s="251">
        <v>56384.71</v>
      </c>
      <c r="U128" s="31"/>
      <c r="V128" s="26"/>
      <c r="W128" s="62"/>
      <c r="X128" s="80">
        <f t="shared" si="4"/>
        <v>56384.71</v>
      </c>
    </row>
    <row r="129" spans="1:24" ht="15">
      <c r="A129" s="38" t="s">
        <v>118</v>
      </c>
      <c r="B129" s="35" t="s">
        <v>351</v>
      </c>
      <c r="C129" s="24"/>
      <c r="D129" s="25">
        <v>3389</v>
      </c>
      <c r="E129" s="35" t="s">
        <v>354</v>
      </c>
      <c r="F129" s="35" t="s">
        <v>52</v>
      </c>
      <c r="G129" s="35"/>
      <c r="H129" s="18" t="s">
        <v>45</v>
      </c>
      <c r="I129" s="18" t="s">
        <v>45</v>
      </c>
      <c r="J129" s="92"/>
      <c r="K129" s="92"/>
      <c r="L129" s="92"/>
      <c r="M129" s="92"/>
      <c r="N129" s="92"/>
      <c r="O129" s="155">
        <v>44551</v>
      </c>
      <c r="P129" s="26"/>
      <c r="Q129" s="35">
        <v>2613</v>
      </c>
      <c r="R129" s="26"/>
      <c r="S129" s="26"/>
      <c r="T129" s="251">
        <v>56384.71</v>
      </c>
      <c r="U129" s="31"/>
      <c r="V129" s="26"/>
      <c r="W129" s="62"/>
      <c r="X129" s="80">
        <f t="shared" si="4"/>
        <v>56384.71</v>
      </c>
    </row>
    <row r="130" spans="1:24" ht="15">
      <c r="A130" s="38" t="s">
        <v>261</v>
      </c>
      <c r="B130" s="35" t="s">
        <v>230</v>
      </c>
      <c r="C130" s="24"/>
      <c r="D130" s="25">
        <v>3390</v>
      </c>
      <c r="E130" s="35" t="s">
        <v>354</v>
      </c>
      <c r="F130" s="35" t="s">
        <v>52</v>
      </c>
      <c r="G130" s="35"/>
      <c r="H130" s="18" t="s">
        <v>45</v>
      </c>
      <c r="I130" s="18" t="s">
        <v>45</v>
      </c>
      <c r="J130" s="92"/>
      <c r="K130" s="92"/>
      <c r="L130" s="92"/>
      <c r="M130" s="92"/>
      <c r="N130" s="92"/>
      <c r="O130" s="155">
        <v>44551</v>
      </c>
      <c r="P130" s="26"/>
      <c r="Q130" s="35">
        <v>2613</v>
      </c>
      <c r="R130" s="26"/>
      <c r="S130" s="26"/>
      <c r="T130" s="251">
        <v>87534</v>
      </c>
      <c r="U130" s="31"/>
      <c r="V130" s="26"/>
      <c r="W130" s="62"/>
      <c r="X130" s="80">
        <f t="shared" si="4"/>
        <v>87534</v>
      </c>
    </row>
    <row r="131" spans="1:24" ht="15">
      <c r="A131" s="38" t="s">
        <v>261</v>
      </c>
      <c r="B131" s="35" t="s">
        <v>230</v>
      </c>
      <c r="C131" s="24"/>
      <c r="D131" s="25">
        <v>3391</v>
      </c>
      <c r="E131" s="35" t="s">
        <v>354</v>
      </c>
      <c r="F131" s="35" t="s">
        <v>52</v>
      </c>
      <c r="G131" s="35"/>
      <c r="H131" s="18" t="s">
        <v>45</v>
      </c>
      <c r="I131" s="18" t="s">
        <v>45</v>
      </c>
      <c r="J131" s="92"/>
      <c r="K131" s="92"/>
      <c r="L131" s="92"/>
      <c r="M131" s="92"/>
      <c r="N131" s="92"/>
      <c r="O131" s="155">
        <v>44551</v>
      </c>
      <c r="P131" s="26"/>
      <c r="Q131" s="35">
        <v>2613</v>
      </c>
      <c r="R131" s="26"/>
      <c r="S131" s="26"/>
      <c r="T131" s="251">
        <v>87534</v>
      </c>
      <c r="U131" s="31"/>
      <c r="V131" s="26"/>
      <c r="W131" s="62"/>
      <c r="X131" s="80">
        <f t="shared" si="4"/>
        <v>87534</v>
      </c>
    </row>
    <row r="132" spans="1:24" ht="15">
      <c r="A132" s="38" t="s">
        <v>261</v>
      </c>
      <c r="B132" s="35" t="s">
        <v>230</v>
      </c>
      <c r="C132" s="24"/>
      <c r="D132" s="25">
        <v>3392</v>
      </c>
      <c r="E132" s="35" t="s">
        <v>354</v>
      </c>
      <c r="F132" s="35" t="s">
        <v>52</v>
      </c>
      <c r="G132" s="35"/>
      <c r="H132" s="18" t="s">
        <v>45</v>
      </c>
      <c r="I132" s="18" t="s">
        <v>45</v>
      </c>
      <c r="J132" s="92"/>
      <c r="K132" s="92"/>
      <c r="L132" s="92"/>
      <c r="M132" s="92"/>
      <c r="N132" s="92"/>
      <c r="O132" s="155">
        <v>44551</v>
      </c>
      <c r="P132" s="26"/>
      <c r="Q132" s="35">
        <v>2613</v>
      </c>
      <c r="R132" s="26"/>
      <c r="S132" s="26"/>
      <c r="T132" s="251">
        <v>87534</v>
      </c>
      <c r="U132" s="31"/>
      <c r="V132" s="26"/>
      <c r="W132" s="62"/>
      <c r="X132" s="80">
        <f t="shared" si="4"/>
        <v>87534</v>
      </c>
    </row>
    <row r="133" spans="1:24" ht="15">
      <c r="A133" s="38" t="s">
        <v>261</v>
      </c>
      <c r="B133" s="35" t="s">
        <v>230</v>
      </c>
      <c r="C133" s="24"/>
      <c r="D133" s="25">
        <v>3393</v>
      </c>
      <c r="E133" s="35" t="s">
        <v>354</v>
      </c>
      <c r="F133" s="35" t="s">
        <v>52</v>
      </c>
      <c r="G133" s="35"/>
      <c r="H133" s="18" t="s">
        <v>45</v>
      </c>
      <c r="I133" s="18" t="s">
        <v>45</v>
      </c>
      <c r="J133" s="92"/>
      <c r="K133" s="92"/>
      <c r="L133" s="92"/>
      <c r="M133" s="92"/>
      <c r="N133" s="92"/>
      <c r="O133" s="155">
        <v>44551</v>
      </c>
      <c r="P133" s="26"/>
      <c r="Q133" s="35">
        <v>2613</v>
      </c>
      <c r="R133" s="26"/>
      <c r="S133" s="26"/>
      <c r="T133" s="251">
        <v>87534</v>
      </c>
      <c r="U133" s="31"/>
      <c r="V133" s="26"/>
      <c r="W133" s="62"/>
      <c r="X133" s="80">
        <f t="shared" si="4"/>
        <v>87534</v>
      </c>
    </row>
    <row r="134" spans="1:24" ht="15">
      <c r="A134" s="38" t="s">
        <v>261</v>
      </c>
      <c r="B134" s="35" t="s">
        <v>230</v>
      </c>
      <c r="C134" s="24"/>
      <c r="D134" s="25">
        <v>3394</v>
      </c>
      <c r="E134" s="35" t="s">
        <v>354</v>
      </c>
      <c r="F134" s="35" t="s">
        <v>52</v>
      </c>
      <c r="G134" s="35"/>
      <c r="H134" s="18" t="s">
        <v>45</v>
      </c>
      <c r="I134" s="18" t="s">
        <v>45</v>
      </c>
      <c r="J134" s="92"/>
      <c r="K134" s="92"/>
      <c r="L134" s="92"/>
      <c r="M134" s="92"/>
      <c r="N134" s="92"/>
      <c r="O134" s="155">
        <v>44551</v>
      </c>
      <c r="P134" s="26"/>
      <c r="Q134" s="35">
        <v>2613</v>
      </c>
      <c r="R134" s="26"/>
      <c r="S134" s="26"/>
      <c r="T134" s="251">
        <v>87534.02</v>
      </c>
      <c r="U134" s="31"/>
      <c r="V134" s="26"/>
      <c r="W134" s="62"/>
      <c r="X134" s="80">
        <f t="shared" si="4"/>
        <v>87534.02</v>
      </c>
    </row>
    <row r="135" spans="1:24" ht="15">
      <c r="A135" s="38" t="s">
        <v>261</v>
      </c>
      <c r="B135" s="35" t="s">
        <v>230</v>
      </c>
      <c r="C135" s="24"/>
      <c r="D135" s="25">
        <v>3395</v>
      </c>
      <c r="E135" s="35" t="s">
        <v>354</v>
      </c>
      <c r="F135" s="35" t="s">
        <v>52</v>
      </c>
      <c r="G135" s="35"/>
      <c r="H135" s="18" t="s">
        <v>45</v>
      </c>
      <c r="I135" s="18" t="s">
        <v>45</v>
      </c>
      <c r="J135" s="92"/>
      <c r="K135" s="92"/>
      <c r="L135" s="92"/>
      <c r="M135" s="92"/>
      <c r="N135" s="92"/>
      <c r="O135" s="155">
        <v>44551</v>
      </c>
      <c r="P135" s="26"/>
      <c r="Q135" s="35">
        <v>2613</v>
      </c>
      <c r="R135" s="26"/>
      <c r="S135" s="26"/>
      <c r="T135" s="251">
        <v>87534.02</v>
      </c>
      <c r="U135" s="31"/>
      <c r="V135" s="26"/>
      <c r="W135" s="62"/>
      <c r="X135" s="80">
        <f t="shared" si="4"/>
        <v>87534.02</v>
      </c>
    </row>
    <row r="136" spans="1:24" ht="15">
      <c r="A136" s="38" t="s">
        <v>261</v>
      </c>
      <c r="B136" s="35" t="s">
        <v>230</v>
      </c>
      <c r="C136" s="24"/>
      <c r="D136" s="25">
        <v>3396</v>
      </c>
      <c r="E136" s="35" t="s">
        <v>354</v>
      </c>
      <c r="F136" s="35" t="s">
        <v>52</v>
      </c>
      <c r="G136" s="35"/>
      <c r="H136" s="18" t="s">
        <v>45</v>
      </c>
      <c r="I136" s="18" t="s">
        <v>45</v>
      </c>
      <c r="J136" s="92"/>
      <c r="K136" s="92"/>
      <c r="L136" s="92"/>
      <c r="M136" s="92"/>
      <c r="N136" s="92"/>
      <c r="O136" s="155">
        <v>44551</v>
      </c>
      <c r="P136" s="26"/>
      <c r="Q136" s="35">
        <v>2613</v>
      </c>
      <c r="R136" s="26"/>
      <c r="S136" s="26"/>
      <c r="T136" s="251">
        <v>87534.02</v>
      </c>
      <c r="U136" s="31"/>
      <c r="V136" s="26"/>
      <c r="W136" s="62"/>
      <c r="X136" s="80">
        <f t="shared" si="4"/>
        <v>87534.02</v>
      </c>
    </row>
    <row r="137" spans="1:24" ht="15">
      <c r="A137" s="38" t="s">
        <v>261</v>
      </c>
      <c r="B137" s="35" t="s">
        <v>230</v>
      </c>
      <c r="C137" s="24"/>
      <c r="D137" s="25">
        <v>3397</v>
      </c>
      <c r="E137" s="35" t="s">
        <v>354</v>
      </c>
      <c r="F137" s="35" t="s">
        <v>52</v>
      </c>
      <c r="G137" s="35"/>
      <c r="H137" s="18" t="s">
        <v>45</v>
      </c>
      <c r="I137" s="18" t="s">
        <v>45</v>
      </c>
      <c r="J137" s="92"/>
      <c r="K137" s="92"/>
      <c r="L137" s="92"/>
      <c r="M137" s="92"/>
      <c r="N137" s="92"/>
      <c r="O137" s="155">
        <v>44551</v>
      </c>
      <c r="P137" s="26"/>
      <c r="Q137" s="35">
        <v>2613</v>
      </c>
      <c r="R137" s="26"/>
      <c r="S137" s="26"/>
      <c r="T137" s="251">
        <v>87534.02</v>
      </c>
      <c r="U137" s="31"/>
      <c r="V137" s="26"/>
      <c r="W137" s="62"/>
      <c r="X137" s="80">
        <f t="shared" si="4"/>
        <v>87534.02</v>
      </c>
    </row>
    <row r="138" spans="1:24" ht="15">
      <c r="A138" s="38" t="s">
        <v>261</v>
      </c>
      <c r="B138" s="35" t="s">
        <v>230</v>
      </c>
      <c r="C138" s="24"/>
      <c r="D138" s="25">
        <v>3398</v>
      </c>
      <c r="E138" s="35" t="s">
        <v>354</v>
      </c>
      <c r="F138" s="35" t="s">
        <v>52</v>
      </c>
      <c r="G138" s="35"/>
      <c r="H138" s="18" t="s">
        <v>45</v>
      </c>
      <c r="I138" s="18" t="s">
        <v>45</v>
      </c>
      <c r="J138" s="92"/>
      <c r="K138" s="92"/>
      <c r="L138" s="92"/>
      <c r="M138" s="92"/>
      <c r="N138" s="92"/>
      <c r="O138" s="155">
        <v>44551</v>
      </c>
      <c r="P138" s="26"/>
      <c r="Q138" s="35">
        <v>2613</v>
      </c>
      <c r="R138" s="26"/>
      <c r="S138" s="26"/>
      <c r="T138" s="251">
        <v>87534.02</v>
      </c>
      <c r="U138" s="31"/>
      <c r="V138" s="26"/>
      <c r="W138" s="62"/>
      <c r="X138" s="80">
        <f t="shared" si="4"/>
        <v>87534.02</v>
      </c>
    </row>
    <row r="139" spans="1:24" ht="15">
      <c r="A139" s="38" t="s">
        <v>261</v>
      </c>
      <c r="B139" s="35" t="s">
        <v>230</v>
      </c>
      <c r="C139" s="24"/>
      <c r="D139" s="25">
        <v>3399</v>
      </c>
      <c r="E139" s="35" t="s">
        <v>354</v>
      </c>
      <c r="F139" s="35" t="s">
        <v>52</v>
      </c>
      <c r="G139" s="35"/>
      <c r="H139" s="18" t="s">
        <v>45</v>
      </c>
      <c r="I139" s="18" t="s">
        <v>45</v>
      </c>
      <c r="J139" s="92"/>
      <c r="K139" s="92"/>
      <c r="L139" s="92"/>
      <c r="M139" s="92"/>
      <c r="N139" s="92"/>
      <c r="O139" s="155">
        <v>44551</v>
      </c>
      <c r="P139" s="26"/>
      <c r="Q139" s="35">
        <v>2613</v>
      </c>
      <c r="R139" s="26"/>
      <c r="S139" s="26"/>
      <c r="T139" s="251">
        <v>87534.02</v>
      </c>
      <c r="U139" s="31"/>
      <c r="V139" s="26"/>
      <c r="W139" s="62"/>
      <c r="X139" s="80">
        <f t="shared" si="4"/>
        <v>87534.02</v>
      </c>
    </row>
    <row r="140" spans="1:24" ht="15">
      <c r="A140" s="38" t="s">
        <v>261</v>
      </c>
      <c r="B140" s="35" t="s">
        <v>230</v>
      </c>
      <c r="C140" s="24"/>
      <c r="D140" s="25">
        <v>3400</v>
      </c>
      <c r="E140" s="35" t="s">
        <v>354</v>
      </c>
      <c r="F140" s="35" t="s">
        <v>52</v>
      </c>
      <c r="G140" s="35"/>
      <c r="H140" s="18" t="s">
        <v>45</v>
      </c>
      <c r="I140" s="18" t="s">
        <v>45</v>
      </c>
      <c r="J140" s="92"/>
      <c r="K140" s="92"/>
      <c r="L140" s="92"/>
      <c r="M140" s="92"/>
      <c r="N140" s="92"/>
      <c r="O140" s="155">
        <v>44551</v>
      </c>
      <c r="P140" s="26"/>
      <c r="Q140" s="35">
        <v>2613</v>
      </c>
      <c r="R140" s="26"/>
      <c r="S140" s="26"/>
      <c r="T140" s="251">
        <v>87534.02</v>
      </c>
      <c r="U140" s="31"/>
      <c r="V140" s="26"/>
      <c r="W140" s="62"/>
      <c r="X140" s="80">
        <f t="shared" si="4"/>
        <v>87534.02</v>
      </c>
    </row>
    <row r="141" spans="1:24" ht="15">
      <c r="A141" s="38" t="s">
        <v>261</v>
      </c>
      <c r="B141" s="35" t="s">
        <v>230</v>
      </c>
      <c r="C141" s="24"/>
      <c r="D141" s="25">
        <v>3401</v>
      </c>
      <c r="E141" s="35" t="s">
        <v>354</v>
      </c>
      <c r="F141" s="35" t="s">
        <v>52</v>
      </c>
      <c r="G141" s="35"/>
      <c r="H141" s="18" t="s">
        <v>45</v>
      </c>
      <c r="I141" s="18" t="s">
        <v>45</v>
      </c>
      <c r="J141" s="92"/>
      <c r="K141" s="92"/>
      <c r="L141" s="92"/>
      <c r="M141" s="92"/>
      <c r="N141" s="92"/>
      <c r="O141" s="155">
        <v>44551</v>
      </c>
      <c r="P141" s="26"/>
      <c r="Q141" s="35">
        <v>2613</v>
      </c>
      <c r="R141" s="26"/>
      <c r="S141" s="26"/>
      <c r="T141" s="251">
        <v>87534.02</v>
      </c>
      <c r="U141" s="31"/>
      <c r="V141" s="26"/>
      <c r="W141" s="62"/>
      <c r="X141" s="80">
        <f t="shared" si="4"/>
        <v>87534.02</v>
      </c>
    </row>
    <row r="142" spans="1:24" ht="15">
      <c r="A142" s="38" t="s">
        <v>261</v>
      </c>
      <c r="B142" s="35" t="s">
        <v>230</v>
      </c>
      <c r="C142" s="24"/>
      <c r="D142" s="25">
        <v>3402</v>
      </c>
      <c r="E142" s="35" t="s">
        <v>354</v>
      </c>
      <c r="F142" s="35" t="s">
        <v>52</v>
      </c>
      <c r="G142" s="35"/>
      <c r="H142" s="18" t="s">
        <v>45</v>
      </c>
      <c r="I142" s="18" t="s">
        <v>45</v>
      </c>
      <c r="J142" s="92"/>
      <c r="K142" s="92"/>
      <c r="L142" s="92"/>
      <c r="M142" s="92"/>
      <c r="N142" s="92"/>
      <c r="O142" s="155">
        <v>44551</v>
      </c>
      <c r="P142" s="26"/>
      <c r="Q142" s="35">
        <v>2613</v>
      </c>
      <c r="R142" s="26"/>
      <c r="S142" s="26"/>
      <c r="T142" s="251">
        <v>87534.02</v>
      </c>
      <c r="U142" s="31"/>
      <c r="V142" s="26"/>
      <c r="W142" s="62"/>
      <c r="X142" s="80">
        <f t="shared" si="4"/>
        <v>87534.02</v>
      </c>
    </row>
    <row r="143" spans="1:24" ht="15">
      <c r="A143" s="38" t="s">
        <v>261</v>
      </c>
      <c r="B143" s="35" t="s">
        <v>230</v>
      </c>
      <c r="C143" s="24"/>
      <c r="D143" s="25">
        <v>3403</v>
      </c>
      <c r="E143" s="35" t="s">
        <v>354</v>
      </c>
      <c r="F143" s="35" t="s">
        <v>52</v>
      </c>
      <c r="G143" s="35"/>
      <c r="H143" s="18" t="s">
        <v>45</v>
      </c>
      <c r="I143" s="18" t="s">
        <v>45</v>
      </c>
      <c r="J143" s="92"/>
      <c r="K143" s="92"/>
      <c r="L143" s="92"/>
      <c r="M143" s="92"/>
      <c r="N143" s="92"/>
      <c r="O143" s="155">
        <v>44551</v>
      </c>
      <c r="P143" s="26"/>
      <c r="Q143" s="35">
        <v>2613</v>
      </c>
      <c r="R143" s="26"/>
      <c r="S143" s="26"/>
      <c r="T143" s="251">
        <v>87534.02</v>
      </c>
      <c r="U143" s="31"/>
      <c r="V143" s="26"/>
      <c r="W143" s="62"/>
      <c r="X143" s="80">
        <f t="shared" si="4"/>
        <v>87534.02</v>
      </c>
    </row>
    <row r="144" spans="1:24" ht="15">
      <c r="A144" s="38" t="s">
        <v>261</v>
      </c>
      <c r="B144" s="35" t="s">
        <v>230</v>
      </c>
      <c r="C144" s="24"/>
      <c r="D144" s="25">
        <v>3404</v>
      </c>
      <c r="E144" s="35" t="s">
        <v>354</v>
      </c>
      <c r="F144" s="35" t="s">
        <v>52</v>
      </c>
      <c r="G144" s="35"/>
      <c r="H144" s="18" t="s">
        <v>45</v>
      </c>
      <c r="I144" s="18" t="s">
        <v>45</v>
      </c>
      <c r="J144" s="92"/>
      <c r="K144" s="92"/>
      <c r="L144" s="92"/>
      <c r="M144" s="92"/>
      <c r="N144" s="92"/>
      <c r="O144" s="155">
        <v>44551</v>
      </c>
      <c r="P144" s="26"/>
      <c r="Q144" s="35">
        <v>2613</v>
      </c>
      <c r="R144" s="26"/>
      <c r="S144" s="26"/>
      <c r="T144" s="251">
        <v>87534.02</v>
      </c>
      <c r="U144" s="31"/>
      <c r="V144" s="26"/>
      <c r="W144" s="62"/>
      <c r="X144" s="80">
        <f t="shared" si="4"/>
        <v>87534.02</v>
      </c>
    </row>
    <row r="145" spans="1:24" ht="15">
      <c r="A145" s="38" t="s">
        <v>261</v>
      </c>
      <c r="B145" s="35" t="s">
        <v>230</v>
      </c>
      <c r="C145" s="24"/>
      <c r="D145" s="25">
        <v>3405</v>
      </c>
      <c r="E145" s="35" t="s">
        <v>354</v>
      </c>
      <c r="F145" s="35" t="s">
        <v>52</v>
      </c>
      <c r="G145" s="35"/>
      <c r="H145" s="18" t="s">
        <v>45</v>
      </c>
      <c r="I145" s="18" t="s">
        <v>45</v>
      </c>
      <c r="J145" s="92"/>
      <c r="K145" s="92"/>
      <c r="L145" s="92"/>
      <c r="M145" s="92"/>
      <c r="N145" s="92"/>
      <c r="O145" s="155">
        <v>44551</v>
      </c>
      <c r="P145" s="26"/>
      <c r="Q145" s="35">
        <v>2613</v>
      </c>
      <c r="R145" s="26"/>
      <c r="S145" s="26"/>
      <c r="T145" s="251">
        <v>87534.02</v>
      </c>
      <c r="U145" s="31"/>
      <c r="V145" s="26"/>
      <c r="W145" s="62"/>
      <c r="X145" s="80">
        <f t="shared" si="4"/>
        <v>87534.02</v>
      </c>
    </row>
    <row r="146" spans="1:24" ht="15">
      <c r="A146" s="38" t="s">
        <v>261</v>
      </c>
      <c r="B146" s="35" t="s">
        <v>230</v>
      </c>
      <c r="C146" s="24"/>
      <c r="D146" s="25">
        <v>3406</v>
      </c>
      <c r="E146" s="35" t="s">
        <v>354</v>
      </c>
      <c r="F146" s="35" t="s">
        <v>52</v>
      </c>
      <c r="G146" s="35"/>
      <c r="H146" s="18" t="s">
        <v>45</v>
      </c>
      <c r="I146" s="18" t="s">
        <v>45</v>
      </c>
      <c r="J146" s="92"/>
      <c r="K146" s="92"/>
      <c r="L146" s="92"/>
      <c r="M146" s="92"/>
      <c r="N146" s="92"/>
      <c r="O146" s="155">
        <v>44551</v>
      </c>
      <c r="P146" s="26"/>
      <c r="Q146" s="35">
        <v>2613</v>
      </c>
      <c r="R146" s="26"/>
      <c r="S146" s="26"/>
      <c r="T146" s="251">
        <v>87534.02</v>
      </c>
      <c r="U146" s="31"/>
      <c r="V146" s="26"/>
      <c r="W146" s="62"/>
      <c r="X146" s="80">
        <f t="shared" si="4"/>
        <v>87534.02</v>
      </c>
    </row>
    <row r="147" spans="1:24" ht="15">
      <c r="A147" s="38" t="s">
        <v>261</v>
      </c>
      <c r="B147" s="35" t="s">
        <v>230</v>
      </c>
      <c r="C147" s="24"/>
      <c r="D147" s="25">
        <v>3407</v>
      </c>
      <c r="E147" s="35" t="s">
        <v>354</v>
      </c>
      <c r="F147" s="35" t="s">
        <v>52</v>
      </c>
      <c r="G147" s="35"/>
      <c r="H147" s="18" t="s">
        <v>45</v>
      </c>
      <c r="I147" s="18" t="s">
        <v>45</v>
      </c>
      <c r="J147" s="92"/>
      <c r="K147" s="92"/>
      <c r="L147" s="92"/>
      <c r="M147" s="92"/>
      <c r="N147" s="92"/>
      <c r="O147" s="155">
        <v>44551</v>
      </c>
      <c r="P147" s="26"/>
      <c r="Q147" s="35">
        <v>2613</v>
      </c>
      <c r="R147" s="26"/>
      <c r="S147" s="26"/>
      <c r="T147" s="251">
        <v>87534.02</v>
      </c>
      <c r="U147" s="31"/>
      <c r="V147" s="26"/>
      <c r="W147" s="62"/>
      <c r="X147" s="80">
        <f t="shared" si="4"/>
        <v>87534.02</v>
      </c>
    </row>
    <row r="148" spans="1:24" ht="15">
      <c r="A148" s="38" t="s">
        <v>261</v>
      </c>
      <c r="B148" s="35" t="s">
        <v>230</v>
      </c>
      <c r="C148" s="24"/>
      <c r="D148" s="25">
        <v>3408</v>
      </c>
      <c r="E148" s="35" t="s">
        <v>354</v>
      </c>
      <c r="F148" s="35" t="s">
        <v>52</v>
      </c>
      <c r="G148" s="35"/>
      <c r="H148" s="18" t="s">
        <v>45</v>
      </c>
      <c r="I148" s="18" t="s">
        <v>45</v>
      </c>
      <c r="J148" s="92"/>
      <c r="K148" s="92"/>
      <c r="L148" s="92"/>
      <c r="M148" s="92"/>
      <c r="N148" s="92"/>
      <c r="O148" s="155">
        <v>44551</v>
      </c>
      <c r="P148" s="26"/>
      <c r="Q148" s="35">
        <v>2613</v>
      </c>
      <c r="R148" s="26"/>
      <c r="S148" s="26"/>
      <c r="T148" s="251">
        <v>87534.02</v>
      </c>
      <c r="U148" s="31"/>
      <c r="V148" s="26"/>
      <c r="W148" s="62"/>
      <c r="X148" s="80">
        <f t="shared" si="4"/>
        <v>87534.02</v>
      </c>
    </row>
    <row r="149" spans="1:24" ht="15">
      <c r="A149" s="38" t="s">
        <v>261</v>
      </c>
      <c r="B149" s="35" t="s">
        <v>230</v>
      </c>
      <c r="C149" s="24"/>
      <c r="D149" s="25">
        <v>3409</v>
      </c>
      <c r="E149" s="35" t="s">
        <v>354</v>
      </c>
      <c r="F149" s="35" t="s">
        <v>52</v>
      </c>
      <c r="G149" s="35"/>
      <c r="H149" s="18" t="s">
        <v>45</v>
      </c>
      <c r="I149" s="18" t="s">
        <v>45</v>
      </c>
      <c r="J149" s="92"/>
      <c r="K149" s="92"/>
      <c r="L149" s="92"/>
      <c r="M149" s="92"/>
      <c r="N149" s="92"/>
      <c r="O149" s="155">
        <v>44551</v>
      </c>
      <c r="P149" s="26"/>
      <c r="Q149" s="35">
        <v>2613</v>
      </c>
      <c r="R149" s="26"/>
      <c r="S149" s="26"/>
      <c r="T149" s="251">
        <v>87534.02</v>
      </c>
      <c r="U149" s="31"/>
      <c r="V149" s="26"/>
      <c r="W149" s="62"/>
      <c r="X149" s="80">
        <f t="shared" si="4"/>
        <v>87534.02</v>
      </c>
    </row>
    <row r="150" spans="1:24" ht="15">
      <c r="A150" s="38" t="s">
        <v>261</v>
      </c>
      <c r="B150" s="35" t="s">
        <v>230</v>
      </c>
      <c r="C150" s="24"/>
      <c r="D150" s="25">
        <v>3410</v>
      </c>
      <c r="E150" s="35" t="s">
        <v>354</v>
      </c>
      <c r="F150" s="35" t="s">
        <v>52</v>
      </c>
      <c r="G150" s="35"/>
      <c r="H150" s="18" t="s">
        <v>45</v>
      </c>
      <c r="I150" s="18" t="s">
        <v>45</v>
      </c>
      <c r="J150" s="92"/>
      <c r="K150" s="92"/>
      <c r="L150" s="92"/>
      <c r="M150" s="92"/>
      <c r="N150" s="92"/>
      <c r="O150" s="155">
        <v>44551</v>
      </c>
      <c r="P150" s="26"/>
      <c r="Q150" s="35">
        <v>2613</v>
      </c>
      <c r="R150" s="174"/>
      <c r="S150" s="175"/>
      <c r="T150" s="251">
        <v>87534.02</v>
      </c>
      <c r="U150" s="31"/>
      <c r="V150" s="26"/>
      <c r="W150" s="62"/>
      <c r="X150" s="80">
        <f t="shared" si="4"/>
        <v>87534.02</v>
      </c>
    </row>
    <row r="151" spans="1:24" ht="15">
      <c r="A151" s="38" t="s">
        <v>261</v>
      </c>
      <c r="B151" s="35" t="s">
        <v>230</v>
      </c>
      <c r="C151" s="24"/>
      <c r="D151" s="25">
        <v>3411</v>
      </c>
      <c r="E151" s="35" t="s">
        <v>354</v>
      </c>
      <c r="F151" s="35" t="s">
        <v>52</v>
      </c>
      <c r="G151" s="35"/>
      <c r="H151" s="18" t="s">
        <v>45</v>
      </c>
      <c r="I151" s="18" t="s">
        <v>45</v>
      </c>
      <c r="J151" s="92"/>
      <c r="K151" s="92"/>
      <c r="L151" s="92"/>
      <c r="M151" s="92"/>
      <c r="N151" s="92"/>
      <c r="O151" s="155">
        <v>44551</v>
      </c>
      <c r="P151" s="26"/>
      <c r="Q151" s="35">
        <v>2613</v>
      </c>
      <c r="R151" s="174"/>
      <c r="S151" s="175"/>
      <c r="T151" s="251">
        <v>87534.02</v>
      </c>
      <c r="U151" s="31"/>
      <c r="V151" s="26"/>
      <c r="W151" s="62"/>
      <c r="X151" s="80">
        <f t="shared" si="4"/>
        <v>87534.02</v>
      </c>
    </row>
    <row r="152" spans="1:24" ht="15">
      <c r="A152" s="38" t="s">
        <v>261</v>
      </c>
      <c r="B152" s="35" t="s">
        <v>230</v>
      </c>
      <c r="C152" s="24"/>
      <c r="D152" s="25">
        <v>3412</v>
      </c>
      <c r="E152" s="35" t="s">
        <v>354</v>
      </c>
      <c r="F152" s="35" t="s">
        <v>52</v>
      </c>
      <c r="G152" s="35"/>
      <c r="H152" s="18" t="s">
        <v>45</v>
      </c>
      <c r="I152" s="18" t="s">
        <v>45</v>
      </c>
      <c r="J152" s="92"/>
      <c r="K152" s="92"/>
      <c r="L152" s="92"/>
      <c r="M152" s="92"/>
      <c r="N152" s="92"/>
      <c r="O152" s="155">
        <v>44551</v>
      </c>
      <c r="P152" s="26"/>
      <c r="Q152" s="35">
        <v>2613</v>
      </c>
      <c r="R152" s="174"/>
      <c r="S152" s="175"/>
      <c r="T152" s="251">
        <v>87534.02</v>
      </c>
      <c r="U152" s="31"/>
      <c r="V152" s="26"/>
      <c r="W152" s="62"/>
      <c r="X152" s="80">
        <f t="shared" si="4"/>
        <v>87534.02</v>
      </c>
    </row>
    <row r="153" spans="1:24" ht="15">
      <c r="A153" s="38" t="s">
        <v>261</v>
      </c>
      <c r="B153" s="35" t="s">
        <v>230</v>
      </c>
      <c r="C153" s="24"/>
      <c r="D153" s="25">
        <v>3413</v>
      </c>
      <c r="E153" s="35" t="s">
        <v>354</v>
      </c>
      <c r="F153" s="35" t="s">
        <v>52</v>
      </c>
      <c r="G153" s="35"/>
      <c r="H153" s="18" t="s">
        <v>45</v>
      </c>
      <c r="I153" s="18" t="s">
        <v>45</v>
      </c>
      <c r="J153" s="92"/>
      <c r="K153" s="92"/>
      <c r="L153" s="92"/>
      <c r="M153" s="92"/>
      <c r="N153" s="92"/>
      <c r="O153" s="155">
        <v>44551</v>
      </c>
      <c r="P153" s="26"/>
      <c r="Q153" s="35">
        <v>2613</v>
      </c>
      <c r="R153" s="174"/>
      <c r="S153" s="175"/>
      <c r="T153" s="251">
        <v>87534.02</v>
      </c>
      <c r="U153" s="31"/>
      <c r="V153" s="26"/>
      <c r="W153" s="62"/>
      <c r="X153" s="80">
        <f t="shared" si="4"/>
        <v>87534.02</v>
      </c>
    </row>
    <row r="154" spans="1:25" ht="15">
      <c r="A154" s="38" t="s">
        <v>320</v>
      </c>
      <c r="B154" s="38" t="s">
        <v>68</v>
      </c>
      <c r="C154" s="24"/>
      <c r="D154" s="25">
        <v>3355</v>
      </c>
      <c r="E154" s="35" t="s">
        <v>354</v>
      </c>
      <c r="F154" s="35" t="s">
        <v>52</v>
      </c>
      <c r="G154" s="35"/>
      <c r="H154" s="18" t="s">
        <v>45</v>
      </c>
      <c r="I154" s="18" t="s">
        <v>45</v>
      </c>
      <c r="J154" s="92"/>
      <c r="K154" s="92"/>
      <c r="L154" s="92"/>
      <c r="M154" s="92"/>
      <c r="N154" s="92"/>
      <c r="O154" s="155">
        <v>44557</v>
      </c>
      <c r="P154" s="247"/>
      <c r="Q154" s="35">
        <v>2613</v>
      </c>
      <c r="R154" s="26"/>
      <c r="S154" s="26"/>
      <c r="T154" s="251">
        <v>100280.41</v>
      </c>
      <c r="U154" s="31"/>
      <c r="V154" s="26"/>
      <c r="W154" s="62"/>
      <c r="X154" s="80">
        <f t="shared" si="4"/>
        <v>100280.41</v>
      </c>
      <c r="Y154" t="s">
        <v>243</v>
      </c>
    </row>
    <row r="155" spans="1:24" ht="15">
      <c r="A155" s="38" t="s">
        <v>261</v>
      </c>
      <c r="B155" s="38" t="s">
        <v>123</v>
      </c>
      <c r="C155" s="24"/>
      <c r="D155" s="25">
        <v>3360</v>
      </c>
      <c r="E155" s="35" t="s">
        <v>354</v>
      </c>
      <c r="F155" s="35" t="s">
        <v>355</v>
      </c>
      <c r="G155" s="35"/>
      <c r="H155" s="18" t="s">
        <v>45</v>
      </c>
      <c r="I155" s="18" t="s">
        <v>45</v>
      </c>
      <c r="J155" s="92"/>
      <c r="K155" s="92"/>
      <c r="L155" s="92"/>
      <c r="M155" s="92"/>
      <c r="N155" s="92"/>
      <c r="O155" s="155">
        <v>44557</v>
      </c>
      <c r="P155" s="247"/>
      <c r="Q155" s="35">
        <v>2613</v>
      </c>
      <c r="R155" s="174"/>
      <c r="S155" s="175"/>
      <c r="T155" s="251">
        <v>120031.31</v>
      </c>
      <c r="U155" s="31"/>
      <c r="V155" s="26"/>
      <c r="W155" s="62"/>
      <c r="X155" s="80">
        <f t="shared" si="4"/>
        <v>120031.31</v>
      </c>
    </row>
    <row r="156" spans="1:24" ht="15">
      <c r="A156" s="38" t="s">
        <v>261</v>
      </c>
      <c r="B156" s="38" t="s">
        <v>356</v>
      </c>
      <c r="C156" s="24"/>
      <c r="D156" s="25">
        <v>3361</v>
      </c>
      <c r="E156" s="35" t="s">
        <v>354</v>
      </c>
      <c r="F156" s="35" t="s">
        <v>52</v>
      </c>
      <c r="G156" s="35"/>
      <c r="H156" s="18" t="s">
        <v>45</v>
      </c>
      <c r="I156" s="18" t="s">
        <v>45</v>
      </c>
      <c r="J156" s="92"/>
      <c r="K156" s="92"/>
      <c r="L156" s="92"/>
      <c r="M156" s="92"/>
      <c r="N156" s="92"/>
      <c r="O156" s="155">
        <v>44557</v>
      </c>
      <c r="P156" s="247"/>
      <c r="Q156" s="35">
        <v>2613</v>
      </c>
      <c r="R156" s="174"/>
      <c r="S156" s="175"/>
      <c r="T156" s="251">
        <v>12881.15</v>
      </c>
      <c r="U156" s="31"/>
      <c r="V156" s="26"/>
      <c r="W156" s="62"/>
      <c r="X156" s="80">
        <f t="shared" si="4"/>
        <v>12881.15</v>
      </c>
    </row>
    <row r="157" spans="1:24" ht="15">
      <c r="A157" s="38" t="s">
        <v>261</v>
      </c>
      <c r="B157" s="38" t="s">
        <v>356</v>
      </c>
      <c r="C157" s="24"/>
      <c r="D157" s="25">
        <v>3362</v>
      </c>
      <c r="E157" s="35" t="s">
        <v>354</v>
      </c>
      <c r="F157" s="35" t="s">
        <v>52</v>
      </c>
      <c r="G157" s="35"/>
      <c r="H157" s="18" t="s">
        <v>45</v>
      </c>
      <c r="I157" s="18" t="s">
        <v>45</v>
      </c>
      <c r="J157" s="92"/>
      <c r="K157" s="92"/>
      <c r="L157" s="92"/>
      <c r="M157" s="92"/>
      <c r="N157" s="92"/>
      <c r="O157" s="155">
        <v>44557</v>
      </c>
      <c r="P157" s="247"/>
      <c r="Q157" s="35">
        <v>2613</v>
      </c>
      <c r="R157" s="174"/>
      <c r="S157" s="175"/>
      <c r="T157" s="251">
        <v>12881.1</v>
      </c>
      <c r="U157" s="31"/>
      <c r="V157" s="26"/>
      <c r="W157" s="62"/>
      <c r="X157" s="80">
        <f t="shared" si="4"/>
        <v>12881.1</v>
      </c>
    </row>
    <row r="158" spans="1:24" ht="15">
      <c r="A158" s="38" t="s">
        <v>261</v>
      </c>
      <c r="B158" s="38" t="s">
        <v>356</v>
      </c>
      <c r="C158" s="24"/>
      <c r="D158" s="25">
        <v>3363</v>
      </c>
      <c r="E158" s="35" t="s">
        <v>354</v>
      </c>
      <c r="F158" s="35" t="s">
        <v>52</v>
      </c>
      <c r="G158" s="35"/>
      <c r="H158" s="18" t="s">
        <v>45</v>
      </c>
      <c r="I158" s="18" t="s">
        <v>45</v>
      </c>
      <c r="J158" s="92"/>
      <c r="K158" s="92"/>
      <c r="L158" s="92"/>
      <c r="M158" s="92"/>
      <c r="N158" s="92"/>
      <c r="O158" s="155">
        <v>44557</v>
      </c>
      <c r="P158" s="247"/>
      <c r="Q158" s="35">
        <v>2613</v>
      </c>
      <c r="R158" s="174"/>
      <c r="S158" s="175"/>
      <c r="T158" s="251">
        <v>12881.1</v>
      </c>
      <c r="U158" s="31"/>
      <c r="V158" s="26"/>
      <c r="W158" s="62"/>
      <c r="X158" s="80">
        <f t="shared" si="4"/>
        <v>12881.1</v>
      </c>
    </row>
    <row r="159" spans="1:24" ht="15">
      <c r="A159" s="38" t="s">
        <v>261</v>
      </c>
      <c r="B159" s="38" t="s">
        <v>356</v>
      </c>
      <c r="C159" s="24"/>
      <c r="D159" s="25">
        <v>3364</v>
      </c>
      <c r="E159" s="35" t="s">
        <v>354</v>
      </c>
      <c r="F159" s="35" t="s">
        <v>52</v>
      </c>
      <c r="G159" s="35"/>
      <c r="H159" s="18" t="s">
        <v>45</v>
      </c>
      <c r="I159" s="18" t="s">
        <v>45</v>
      </c>
      <c r="J159" s="92"/>
      <c r="K159" s="92"/>
      <c r="L159" s="92"/>
      <c r="M159" s="92"/>
      <c r="N159" s="92"/>
      <c r="O159" s="155">
        <v>44557</v>
      </c>
      <c r="P159" s="247"/>
      <c r="Q159" s="35">
        <v>2613</v>
      </c>
      <c r="R159" s="174"/>
      <c r="S159" s="175"/>
      <c r="T159" s="251">
        <v>12881.1</v>
      </c>
      <c r="U159" s="31"/>
      <c r="V159" s="26"/>
      <c r="W159" s="62"/>
      <c r="X159" s="80">
        <f t="shared" si="4"/>
        <v>12881.1</v>
      </c>
    </row>
    <row r="160" spans="1:24" ht="15">
      <c r="A160" s="38" t="s">
        <v>261</v>
      </c>
      <c r="B160" s="38" t="s">
        <v>356</v>
      </c>
      <c r="C160" s="24"/>
      <c r="D160" s="25">
        <v>3365</v>
      </c>
      <c r="E160" s="35" t="s">
        <v>354</v>
      </c>
      <c r="F160" s="35" t="s">
        <v>52</v>
      </c>
      <c r="G160" s="35"/>
      <c r="H160" s="18" t="s">
        <v>45</v>
      </c>
      <c r="I160" s="18" t="s">
        <v>45</v>
      </c>
      <c r="J160" s="92"/>
      <c r="K160" s="92"/>
      <c r="L160" s="92"/>
      <c r="M160" s="92"/>
      <c r="N160" s="92"/>
      <c r="O160" s="155">
        <v>44557</v>
      </c>
      <c r="P160" s="247"/>
      <c r="Q160" s="35">
        <v>2613</v>
      </c>
      <c r="R160" s="174"/>
      <c r="S160" s="175"/>
      <c r="T160" s="251">
        <v>12881.1</v>
      </c>
      <c r="U160" s="31"/>
      <c r="V160" s="26"/>
      <c r="W160" s="62"/>
      <c r="X160" s="80">
        <f t="shared" si="4"/>
        <v>12881.1</v>
      </c>
    </row>
    <row r="161" spans="1:24" ht="15">
      <c r="A161" s="38" t="s">
        <v>261</v>
      </c>
      <c r="B161" s="38" t="s">
        <v>356</v>
      </c>
      <c r="C161" s="24"/>
      <c r="D161" s="25">
        <v>3366</v>
      </c>
      <c r="E161" s="35" t="s">
        <v>354</v>
      </c>
      <c r="F161" s="35" t="s">
        <v>52</v>
      </c>
      <c r="G161" s="35"/>
      <c r="H161" s="18" t="s">
        <v>45</v>
      </c>
      <c r="I161" s="18" t="s">
        <v>45</v>
      </c>
      <c r="J161" s="92"/>
      <c r="K161" s="92"/>
      <c r="L161" s="92"/>
      <c r="M161" s="92"/>
      <c r="N161" s="92"/>
      <c r="O161" s="155">
        <v>44557</v>
      </c>
      <c r="P161" s="247"/>
      <c r="Q161" s="35">
        <v>2613</v>
      </c>
      <c r="R161" s="174"/>
      <c r="S161" s="175"/>
      <c r="T161" s="251">
        <v>12881.1</v>
      </c>
      <c r="U161" s="31"/>
      <c r="V161" s="26"/>
      <c r="W161" s="62"/>
      <c r="X161" s="80">
        <f t="shared" si="4"/>
        <v>12881.1</v>
      </c>
    </row>
    <row r="162" spans="1:24" ht="15">
      <c r="A162" s="38" t="s">
        <v>261</v>
      </c>
      <c r="B162" s="38" t="s">
        <v>356</v>
      </c>
      <c r="C162" s="24"/>
      <c r="D162" s="25">
        <v>3367</v>
      </c>
      <c r="E162" s="35" t="s">
        <v>354</v>
      </c>
      <c r="F162" s="35" t="s">
        <v>52</v>
      </c>
      <c r="G162" s="35"/>
      <c r="H162" s="18" t="s">
        <v>45</v>
      </c>
      <c r="I162" s="18" t="s">
        <v>45</v>
      </c>
      <c r="J162" s="92"/>
      <c r="K162" s="92"/>
      <c r="L162" s="92"/>
      <c r="M162" s="92"/>
      <c r="N162" s="92"/>
      <c r="O162" s="155">
        <v>44557</v>
      </c>
      <c r="P162" s="247"/>
      <c r="Q162" s="35">
        <v>2613</v>
      </c>
      <c r="R162" s="174"/>
      <c r="S162" s="175"/>
      <c r="T162" s="251">
        <v>12881.1</v>
      </c>
      <c r="U162" s="31"/>
      <c r="V162" s="26"/>
      <c r="W162" s="62"/>
      <c r="X162" s="80">
        <f t="shared" si="4"/>
        <v>12881.1</v>
      </c>
    </row>
    <row r="163" spans="1:24" ht="15">
      <c r="A163" s="38" t="s">
        <v>261</v>
      </c>
      <c r="B163" s="38" t="s">
        <v>356</v>
      </c>
      <c r="C163" s="24"/>
      <c r="D163" s="25">
        <v>3368</v>
      </c>
      <c r="E163" s="35" t="s">
        <v>354</v>
      </c>
      <c r="F163" s="35" t="s">
        <v>52</v>
      </c>
      <c r="G163" s="35"/>
      <c r="H163" s="18" t="s">
        <v>45</v>
      </c>
      <c r="I163" s="18" t="s">
        <v>45</v>
      </c>
      <c r="J163" s="92"/>
      <c r="K163" s="92"/>
      <c r="L163" s="92"/>
      <c r="M163" s="92"/>
      <c r="N163" s="92"/>
      <c r="O163" s="155">
        <v>44557</v>
      </c>
      <c r="P163" s="247"/>
      <c r="Q163" s="35">
        <v>2613</v>
      </c>
      <c r="R163" s="174"/>
      <c r="S163" s="175"/>
      <c r="T163" s="251">
        <v>12881.1</v>
      </c>
      <c r="U163" s="31"/>
      <c r="V163" s="26"/>
      <c r="W163" s="62"/>
      <c r="X163" s="80">
        <f t="shared" si="4"/>
        <v>12881.1</v>
      </c>
    </row>
    <row r="164" spans="1:24" ht="15">
      <c r="A164" s="38" t="s">
        <v>261</v>
      </c>
      <c r="B164" s="38" t="s">
        <v>356</v>
      </c>
      <c r="C164" s="24"/>
      <c r="D164" s="25">
        <v>3369</v>
      </c>
      <c r="E164" s="35" t="s">
        <v>354</v>
      </c>
      <c r="F164" s="35" t="s">
        <v>52</v>
      </c>
      <c r="G164" s="35"/>
      <c r="H164" s="18" t="s">
        <v>45</v>
      </c>
      <c r="I164" s="18" t="s">
        <v>45</v>
      </c>
      <c r="J164" s="92"/>
      <c r="K164" s="92"/>
      <c r="L164" s="92"/>
      <c r="M164" s="92"/>
      <c r="N164" s="92"/>
      <c r="O164" s="155">
        <v>44557</v>
      </c>
      <c r="P164" s="247"/>
      <c r="Q164" s="35">
        <v>2613</v>
      </c>
      <c r="R164" s="174"/>
      <c r="S164" s="175"/>
      <c r="T164" s="251">
        <v>12881.1</v>
      </c>
      <c r="U164" s="31"/>
      <c r="V164" s="26"/>
      <c r="W164" s="62"/>
      <c r="X164" s="80">
        <f t="shared" si="4"/>
        <v>12881.1</v>
      </c>
    </row>
    <row r="165" spans="1:24" ht="15">
      <c r="A165" s="38" t="s">
        <v>261</v>
      </c>
      <c r="B165" s="38" t="s">
        <v>356</v>
      </c>
      <c r="C165" s="24"/>
      <c r="D165" s="25">
        <v>3370</v>
      </c>
      <c r="E165" s="35" t="s">
        <v>354</v>
      </c>
      <c r="F165" s="35" t="s">
        <v>52</v>
      </c>
      <c r="G165" s="35"/>
      <c r="H165" s="18" t="s">
        <v>45</v>
      </c>
      <c r="I165" s="18" t="s">
        <v>45</v>
      </c>
      <c r="J165" s="92"/>
      <c r="K165" s="92"/>
      <c r="L165" s="92"/>
      <c r="M165" s="92"/>
      <c r="N165" s="92"/>
      <c r="O165" s="155">
        <v>44557</v>
      </c>
      <c r="P165" s="247"/>
      <c r="Q165" s="35">
        <v>2613</v>
      </c>
      <c r="R165" s="174"/>
      <c r="S165" s="175"/>
      <c r="T165" s="251">
        <v>12881.1</v>
      </c>
      <c r="U165" s="31"/>
      <c r="V165" s="26"/>
      <c r="W165" s="62"/>
      <c r="X165" s="80">
        <f t="shared" si="4"/>
        <v>12881.1</v>
      </c>
    </row>
    <row r="166" spans="1:24" ht="15">
      <c r="A166" s="38" t="s">
        <v>261</v>
      </c>
      <c r="B166" s="38" t="s">
        <v>356</v>
      </c>
      <c r="C166" s="24"/>
      <c r="D166" s="25">
        <v>3371</v>
      </c>
      <c r="E166" s="35" t="s">
        <v>354</v>
      </c>
      <c r="F166" s="35" t="s">
        <v>52</v>
      </c>
      <c r="G166" s="35"/>
      <c r="H166" s="18" t="s">
        <v>45</v>
      </c>
      <c r="I166" s="18" t="s">
        <v>45</v>
      </c>
      <c r="J166" s="92"/>
      <c r="K166" s="92"/>
      <c r="L166" s="92"/>
      <c r="M166" s="92"/>
      <c r="N166" s="92"/>
      <c r="O166" s="155">
        <v>44557</v>
      </c>
      <c r="P166" s="247"/>
      <c r="Q166" s="35">
        <v>2613</v>
      </c>
      <c r="R166" s="174"/>
      <c r="S166" s="175"/>
      <c r="T166" s="251">
        <v>12881.1</v>
      </c>
      <c r="U166" s="31"/>
      <c r="V166" s="26"/>
      <c r="W166" s="62"/>
      <c r="X166" s="80">
        <f t="shared" si="4"/>
        <v>12881.1</v>
      </c>
    </row>
    <row r="167" spans="1:24" ht="15">
      <c r="A167" s="38" t="s">
        <v>320</v>
      </c>
      <c r="B167" s="249" t="s">
        <v>362</v>
      </c>
      <c r="C167" s="24"/>
      <c r="D167" s="25">
        <v>3372</v>
      </c>
      <c r="E167" s="35" t="s">
        <v>363</v>
      </c>
      <c r="F167" s="35" t="s">
        <v>52</v>
      </c>
      <c r="G167" s="35"/>
      <c r="H167" s="18" t="s">
        <v>45</v>
      </c>
      <c r="I167" s="18" t="s">
        <v>45</v>
      </c>
      <c r="J167" s="92"/>
      <c r="K167" s="92"/>
      <c r="L167" s="92"/>
      <c r="M167" s="92"/>
      <c r="N167" s="92"/>
      <c r="O167" s="155">
        <v>44557</v>
      </c>
      <c r="P167" s="247"/>
      <c r="Q167" s="248">
        <v>2656</v>
      </c>
      <c r="R167" s="174"/>
      <c r="S167" s="175"/>
      <c r="T167" s="153">
        <v>1481096.67</v>
      </c>
      <c r="U167" s="31"/>
      <c r="V167" s="26"/>
      <c r="W167" s="62"/>
      <c r="X167" s="80">
        <f t="shared" si="4"/>
        <v>1481096.67</v>
      </c>
    </row>
    <row r="168" spans="1:24" ht="15">
      <c r="A168" s="38"/>
      <c r="B168" s="38"/>
      <c r="C168" s="24"/>
      <c r="D168" s="25"/>
      <c r="E168" s="35"/>
      <c r="F168" s="35"/>
      <c r="G168" s="35"/>
      <c r="H168" s="18"/>
      <c r="I168" s="18"/>
      <c r="J168" s="92"/>
      <c r="K168" s="92"/>
      <c r="L168" s="92"/>
      <c r="M168" s="92"/>
      <c r="N168" s="92"/>
      <c r="O168" s="155"/>
      <c r="P168" s="300" t="s">
        <v>46</v>
      </c>
      <c r="Q168" s="301"/>
      <c r="R168" s="301"/>
      <c r="S168" s="302"/>
      <c r="T168" s="253">
        <f>SUM(T98:T167)</f>
        <v>12381875.309999987</v>
      </c>
      <c r="U168" s="31"/>
      <c r="V168" s="26"/>
      <c r="W168" s="62"/>
      <c r="X168" s="80">
        <f t="shared" si="4"/>
        <v>12381875.309999987</v>
      </c>
    </row>
    <row r="169" spans="1:24" ht="15">
      <c r="A169" s="28"/>
      <c r="B169" s="16"/>
      <c r="C169" s="26"/>
      <c r="D169" s="25"/>
      <c r="E169" s="25"/>
      <c r="F169" s="25"/>
      <c r="G169" s="26"/>
      <c r="H169" s="18"/>
      <c r="I169" s="18"/>
      <c r="J169" s="26"/>
      <c r="K169" s="26"/>
      <c r="L169" s="26"/>
      <c r="M169" s="26"/>
      <c r="N169" s="26"/>
      <c r="O169" s="26"/>
      <c r="P169" s="300" t="s">
        <v>364</v>
      </c>
      <c r="Q169" s="301"/>
      <c r="R169" s="301"/>
      <c r="S169" s="302"/>
      <c r="T169" s="42">
        <f>T168+T95+T34</f>
        <v>14554065.349999988</v>
      </c>
      <c r="U169" s="42">
        <f>SUM(U106:U149)</f>
        <v>0</v>
      </c>
      <c r="V169" s="43"/>
      <c r="W169" s="43"/>
      <c r="X169" s="42">
        <f>SUM(X98:X149)</f>
        <v>10188638.689999992</v>
      </c>
    </row>
    <row r="171" ht="15">
      <c r="T171" s="135" t="e">
        <f>T169+'JULIO-SEPT. 21'!T159+#REF!</f>
        <v>#REF!</v>
      </c>
    </row>
  </sheetData>
  <sheetProtection/>
  <mergeCells count="4">
    <mergeCell ref="P34:S34"/>
    <mergeCell ref="P95:S95"/>
    <mergeCell ref="P169:S169"/>
    <mergeCell ref="P168:S168"/>
  </mergeCells>
  <printOptions/>
  <pageMargins left="0.7" right="0.7" top="0.75" bottom="0.75" header="0.3" footer="0.3"/>
  <pageSetup fitToHeight="1" fitToWidth="1" horizontalDpi="600" verticalDpi="600" orientation="landscape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PageLayoutView="0" workbookViewId="0" topLeftCell="A1">
      <selection activeCell="B32" sqref="B32"/>
    </sheetView>
  </sheetViews>
  <sheetFormatPr defaultColWidth="11.421875" defaultRowHeight="15"/>
  <cols>
    <col min="1" max="1" width="18.140625" style="0" customWidth="1"/>
    <col min="2" max="2" width="27.00390625" style="0" customWidth="1"/>
    <col min="4" max="4" width="15.28125" style="0" customWidth="1"/>
    <col min="8" max="8" width="4.421875" style="0" customWidth="1"/>
    <col min="9" max="9" width="4.140625" style="0" customWidth="1"/>
    <col min="10" max="10" width="4.28125" style="0" customWidth="1"/>
    <col min="11" max="11" width="2.8515625" style="0" customWidth="1"/>
    <col min="12" max="12" width="3.8515625" style="0" customWidth="1"/>
    <col min="13" max="14" width="3.421875" style="0" customWidth="1"/>
    <col min="16" max="16" width="3.7109375" style="0" customWidth="1"/>
    <col min="17" max="17" width="8.7109375" style="0" customWidth="1"/>
    <col min="18" max="18" width="3.421875" style="0" customWidth="1"/>
    <col min="19" max="19" width="3.57421875" style="0" customWidth="1"/>
    <col min="22" max="22" width="5.8515625" style="0" customWidth="1"/>
    <col min="23" max="23" width="4.00390625" style="0" customWidth="1"/>
    <col min="25" max="25" width="23.00390625" style="0" customWidth="1"/>
  </cols>
  <sheetData>
    <row r="1" spans="1:25" ht="45">
      <c r="A1" s="146" t="s">
        <v>21</v>
      </c>
      <c r="B1" s="146" t="s">
        <v>22</v>
      </c>
      <c r="C1" s="146" t="s">
        <v>23</v>
      </c>
      <c r="D1" s="147" t="s">
        <v>24</v>
      </c>
      <c r="E1" s="146" t="s">
        <v>25</v>
      </c>
      <c r="F1" s="147" t="s">
        <v>50</v>
      </c>
      <c r="G1" s="146" t="s">
        <v>27</v>
      </c>
      <c r="H1" s="148" t="s">
        <v>28</v>
      </c>
      <c r="I1" s="148" t="s">
        <v>29</v>
      </c>
      <c r="J1" s="148" t="s">
        <v>30</v>
      </c>
      <c r="K1" s="148" t="s">
        <v>31</v>
      </c>
      <c r="L1" s="148" t="s">
        <v>32</v>
      </c>
      <c r="M1" s="148" t="s">
        <v>33</v>
      </c>
      <c r="N1" s="148" t="s">
        <v>34</v>
      </c>
      <c r="O1" s="146" t="s">
        <v>35</v>
      </c>
      <c r="P1" s="148" t="s">
        <v>36</v>
      </c>
      <c r="Q1" s="148" t="s">
        <v>37</v>
      </c>
      <c r="R1" s="148" t="s">
        <v>38</v>
      </c>
      <c r="S1" s="148" t="s">
        <v>39</v>
      </c>
      <c r="T1" s="154" t="s">
        <v>187</v>
      </c>
      <c r="U1" s="146" t="s">
        <v>41</v>
      </c>
      <c r="V1" s="146" t="s">
        <v>42</v>
      </c>
      <c r="W1" s="150" t="s">
        <v>43</v>
      </c>
      <c r="X1" s="149" t="s">
        <v>44</v>
      </c>
      <c r="Y1" s="156" t="s">
        <v>192</v>
      </c>
    </row>
    <row r="2" spans="1:25" ht="15">
      <c r="A2" s="35" t="s">
        <v>188</v>
      </c>
      <c r="B2" s="35" t="s">
        <v>189</v>
      </c>
      <c r="C2" s="35"/>
      <c r="D2" s="35">
        <v>3146</v>
      </c>
      <c r="E2" s="35" t="s">
        <v>190</v>
      </c>
      <c r="F2" s="35" t="s">
        <v>52</v>
      </c>
      <c r="G2" s="35"/>
      <c r="H2" s="38"/>
      <c r="I2" s="38"/>
      <c r="J2" s="92"/>
      <c r="K2" s="92"/>
      <c r="L2" s="92"/>
      <c r="M2" s="92"/>
      <c r="N2" s="92"/>
      <c r="O2" s="155">
        <v>44340</v>
      </c>
      <c r="P2" s="92"/>
      <c r="Q2" s="35">
        <v>2652</v>
      </c>
      <c r="R2" s="92"/>
      <c r="S2" s="92"/>
      <c r="T2" s="93">
        <v>28910</v>
      </c>
      <c r="U2" s="35"/>
      <c r="V2" s="35"/>
      <c r="W2" s="35"/>
      <c r="X2" s="80"/>
      <c r="Y2" s="157" t="s">
        <v>191</v>
      </c>
    </row>
    <row r="3" spans="1:25" ht="15">
      <c r="A3" s="38" t="s">
        <v>117</v>
      </c>
      <c r="B3" s="38" t="s">
        <v>189</v>
      </c>
      <c r="C3" s="24"/>
      <c r="D3" s="25">
        <v>3089</v>
      </c>
      <c r="E3" s="25" t="s">
        <v>190</v>
      </c>
      <c r="F3" s="18" t="s">
        <v>52</v>
      </c>
      <c r="G3" s="26"/>
      <c r="H3" s="18"/>
      <c r="I3" s="18"/>
      <c r="J3" s="26"/>
      <c r="K3" s="26"/>
      <c r="L3" s="26"/>
      <c r="M3" s="26"/>
      <c r="N3" s="26"/>
      <c r="O3" s="155">
        <v>44308</v>
      </c>
      <c r="P3" s="26"/>
      <c r="Q3" s="38">
        <v>2621</v>
      </c>
      <c r="R3" s="26"/>
      <c r="S3" s="26"/>
      <c r="T3" s="153">
        <v>29264</v>
      </c>
      <c r="U3" s="31"/>
      <c r="V3" s="19"/>
      <c r="W3" s="62"/>
      <c r="X3" s="62"/>
      <c r="Y3" s="159" t="s">
        <v>191</v>
      </c>
    </row>
    <row r="4" spans="1:25" ht="15">
      <c r="A4" s="35" t="s">
        <v>117</v>
      </c>
      <c r="B4" s="134" t="s">
        <v>194</v>
      </c>
      <c r="C4" s="35"/>
      <c r="D4" s="35">
        <v>3163</v>
      </c>
      <c r="E4" s="35" t="s">
        <v>195</v>
      </c>
      <c r="F4" s="35" t="s">
        <v>196</v>
      </c>
      <c r="G4" s="35"/>
      <c r="H4" s="38"/>
      <c r="I4" s="38"/>
      <c r="J4" s="92"/>
      <c r="K4" s="92"/>
      <c r="L4" s="92"/>
      <c r="M4" s="92"/>
      <c r="N4" s="92"/>
      <c r="O4" s="155">
        <v>44356</v>
      </c>
      <c r="P4" s="92"/>
      <c r="Q4" s="38">
        <v>2611</v>
      </c>
      <c r="R4" s="92"/>
      <c r="S4" s="92"/>
      <c r="T4" s="93">
        <v>7652.89</v>
      </c>
      <c r="U4" s="35"/>
      <c r="V4" s="35"/>
      <c r="W4" s="35"/>
      <c r="X4" s="80"/>
      <c r="Y4" s="159" t="s">
        <v>193</v>
      </c>
    </row>
    <row r="5" spans="1:25" ht="15">
      <c r="A5" s="35" t="s">
        <v>117</v>
      </c>
      <c r="B5" s="134" t="s">
        <v>194</v>
      </c>
      <c r="C5" s="35"/>
      <c r="D5" s="35">
        <v>3164</v>
      </c>
      <c r="E5" s="35" t="s">
        <v>195</v>
      </c>
      <c r="F5" s="35" t="s">
        <v>196</v>
      </c>
      <c r="G5" s="35"/>
      <c r="H5" s="38"/>
      <c r="I5" s="38"/>
      <c r="J5" s="92"/>
      <c r="K5" s="92"/>
      <c r="L5" s="92"/>
      <c r="M5" s="92"/>
      <c r="N5" s="92"/>
      <c r="O5" s="155">
        <v>44356</v>
      </c>
      <c r="P5" s="92"/>
      <c r="Q5" s="38">
        <v>2611</v>
      </c>
      <c r="R5" s="92"/>
      <c r="S5" s="92"/>
      <c r="T5" s="93">
        <v>7652.89</v>
      </c>
      <c r="U5" s="35"/>
      <c r="V5" s="35"/>
      <c r="W5" s="35"/>
      <c r="X5" s="80"/>
      <c r="Y5" s="157"/>
    </row>
    <row r="6" spans="1:25" ht="15">
      <c r="A6" s="35" t="s">
        <v>197</v>
      </c>
      <c r="B6" s="35" t="s">
        <v>198</v>
      </c>
      <c r="C6" s="35"/>
      <c r="D6" s="35">
        <v>3165</v>
      </c>
      <c r="E6" s="35" t="s">
        <v>195</v>
      </c>
      <c r="F6" s="35" t="s">
        <v>127</v>
      </c>
      <c r="G6" s="35"/>
      <c r="H6" s="38"/>
      <c r="I6" s="38"/>
      <c r="J6" s="92"/>
      <c r="K6" s="92"/>
      <c r="L6" s="92"/>
      <c r="M6" s="92"/>
      <c r="N6" s="92"/>
      <c r="O6" s="155">
        <v>44356</v>
      </c>
      <c r="P6" s="92"/>
      <c r="Q6" s="38">
        <v>2611</v>
      </c>
      <c r="R6" s="92"/>
      <c r="S6" s="92"/>
      <c r="T6" s="93">
        <v>2493.73</v>
      </c>
      <c r="U6" s="35"/>
      <c r="V6" s="35"/>
      <c r="W6" s="35"/>
      <c r="X6" s="80"/>
      <c r="Y6" s="159"/>
    </row>
    <row r="7" spans="1:25" ht="15">
      <c r="A7" s="35" t="s">
        <v>197</v>
      </c>
      <c r="B7" s="35" t="s">
        <v>198</v>
      </c>
      <c r="C7" s="35"/>
      <c r="D7" s="35">
        <v>3166</v>
      </c>
      <c r="E7" s="35" t="s">
        <v>195</v>
      </c>
      <c r="F7" s="35" t="s">
        <v>127</v>
      </c>
      <c r="G7" s="35"/>
      <c r="H7" s="38"/>
      <c r="I7" s="38"/>
      <c r="J7" s="92"/>
      <c r="K7" s="92"/>
      <c r="L7" s="92"/>
      <c r="M7" s="92"/>
      <c r="N7" s="92"/>
      <c r="O7" s="155">
        <v>44356</v>
      </c>
      <c r="P7" s="92"/>
      <c r="Q7" s="38">
        <v>2611</v>
      </c>
      <c r="R7" s="92"/>
      <c r="S7" s="92"/>
      <c r="T7" s="93">
        <v>2493.73</v>
      </c>
      <c r="U7" s="35"/>
      <c r="V7" s="35"/>
      <c r="W7" s="35"/>
      <c r="X7" s="80"/>
      <c r="Y7" s="158"/>
    </row>
    <row r="8" spans="1:25" ht="15">
      <c r="A8" s="35" t="s">
        <v>200</v>
      </c>
      <c r="B8" s="38" t="s">
        <v>201</v>
      </c>
      <c r="C8" s="35"/>
      <c r="D8" s="35">
        <v>3167</v>
      </c>
      <c r="E8" s="35" t="s">
        <v>195</v>
      </c>
      <c r="F8" s="35" t="s">
        <v>52</v>
      </c>
      <c r="G8" s="35"/>
      <c r="H8" s="38"/>
      <c r="I8" s="38"/>
      <c r="J8" s="92"/>
      <c r="K8" s="92"/>
      <c r="L8" s="92"/>
      <c r="M8" s="92"/>
      <c r="N8" s="92"/>
      <c r="O8" s="155">
        <v>44363</v>
      </c>
      <c r="P8" s="92"/>
      <c r="Q8" s="38">
        <v>2611</v>
      </c>
      <c r="R8" s="92"/>
      <c r="S8" s="92"/>
      <c r="T8" s="93">
        <v>12375.84</v>
      </c>
      <c r="U8" s="35"/>
      <c r="V8" s="35"/>
      <c r="W8" s="35"/>
      <c r="X8" s="80"/>
      <c r="Y8" s="159" t="s">
        <v>199</v>
      </c>
    </row>
    <row r="9" spans="1:25" ht="15">
      <c r="A9" s="35" t="s">
        <v>200</v>
      </c>
      <c r="B9" s="38" t="s">
        <v>201</v>
      </c>
      <c r="C9" s="17"/>
      <c r="D9" s="18">
        <v>3168</v>
      </c>
      <c r="E9" s="35" t="s">
        <v>195</v>
      </c>
      <c r="F9" s="35" t="s">
        <v>52</v>
      </c>
      <c r="G9" s="19"/>
      <c r="H9" s="18"/>
      <c r="I9" s="18"/>
      <c r="J9" s="19"/>
      <c r="K9" s="19"/>
      <c r="L9" s="19"/>
      <c r="M9" s="19"/>
      <c r="N9" s="19"/>
      <c r="O9" s="155">
        <v>44363</v>
      </c>
      <c r="P9" s="19"/>
      <c r="Q9" s="38">
        <v>2611</v>
      </c>
      <c r="R9" s="19"/>
      <c r="S9" s="19"/>
      <c r="T9" s="93">
        <v>12375.84</v>
      </c>
      <c r="U9" s="22"/>
      <c r="V9" s="19"/>
      <c r="W9" s="62"/>
      <c r="X9" s="62"/>
      <c r="Y9" s="159"/>
    </row>
    <row r="10" spans="1:25" ht="15">
      <c r="A10" s="35" t="s">
        <v>200</v>
      </c>
      <c r="B10" s="38" t="s">
        <v>201</v>
      </c>
      <c r="C10" s="17"/>
      <c r="D10" s="18">
        <v>3169</v>
      </c>
      <c r="E10" s="35" t="s">
        <v>195</v>
      </c>
      <c r="F10" s="35" t="s">
        <v>52</v>
      </c>
      <c r="G10" s="19"/>
      <c r="H10" s="18"/>
      <c r="I10" s="18"/>
      <c r="J10" s="19"/>
      <c r="K10" s="19"/>
      <c r="L10" s="19"/>
      <c r="M10" s="19"/>
      <c r="N10" s="19"/>
      <c r="O10" s="155">
        <v>44363</v>
      </c>
      <c r="P10" s="19"/>
      <c r="Q10" s="38">
        <v>2611</v>
      </c>
      <c r="R10" s="19"/>
      <c r="S10" s="19"/>
      <c r="T10" s="93">
        <v>12375.84</v>
      </c>
      <c r="U10" s="22"/>
      <c r="V10" s="19"/>
      <c r="W10" s="62"/>
      <c r="X10" s="62"/>
      <c r="Y10" s="159"/>
    </row>
    <row r="11" spans="1:25" ht="15">
      <c r="A11" s="35" t="s">
        <v>200</v>
      </c>
      <c r="B11" s="38" t="s">
        <v>201</v>
      </c>
      <c r="C11" s="17"/>
      <c r="D11" s="18">
        <v>3170</v>
      </c>
      <c r="E11" s="35" t="s">
        <v>195</v>
      </c>
      <c r="F11" s="35" t="s">
        <v>52</v>
      </c>
      <c r="G11" s="19"/>
      <c r="H11" s="18"/>
      <c r="I11" s="18"/>
      <c r="J11" s="19"/>
      <c r="K11" s="19"/>
      <c r="L11" s="19"/>
      <c r="M11" s="19"/>
      <c r="N11" s="19"/>
      <c r="O11" s="155">
        <v>44363</v>
      </c>
      <c r="P11" s="19"/>
      <c r="Q11" s="38">
        <v>2611</v>
      </c>
      <c r="R11" s="19"/>
      <c r="S11" s="19"/>
      <c r="T11" s="93">
        <v>12375.84</v>
      </c>
      <c r="U11" s="22"/>
      <c r="V11" s="19"/>
      <c r="W11" s="62"/>
      <c r="X11" s="62"/>
      <c r="Y11" s="159"/>
    </row>
    <row r="12" spans="1:25" ht="15">
      <c r="A12" s="162" t="s">
        <v>200</v>
      </c>
      <c r="B12" s="163" t="s">
        <v>202</v>
      </c>
      <c r="C12" s="164"/>
      <c r="D12" s="165">
        <v>3171</v>
      </c>
      <c r="E12" s="165" t="s">
        <v>195</v>
      </c>
      <c r="F12" s="163" t="s">
        <v>203</v>
      </c>
      <c r="G12" s="166"/>
      <c r="H12" s="165"/>
      <c r="I12" s="165"/>
      <c r="J12" s="166"/>
      <c r="K12" s="166"/>
      <c r="L12" s="166"/>
      <c r="M12" s="166"/>
      <c r="N12" s="166"/>
      <c r="O12" s="167">
        <v>44363</v>
      </c>
      <c r="P12" s="166"/>
      <c r="Q12" s="163">
        <v>2611</v>
      </c>
      <c r="R12" s="166"/>
      <c r="S12" s="166"/>
      <c r="T12" s="168">
        <v>2057.04</v>
      </c>
      <c r="U12" s="169"/>
      <c r="V12" s="166"/>
      <c r="W12" s="170"/>
      <c r="X12" s="170"/>
      <c r="Y12" s="171"/>
    </row>
    <row r="13" spans="1:25" ht="15">
      <c r="A13" s="163" t="s">
        <v>188</v>
      </c>
      <c r="B13" s="163" t="s">
        <v>202</v>
      </c>
      <c r="C13" s="164"/>
      <c r="D13" s="165">
        <v>3172</v>
      </c>
      <c r="E13" s="165" t="s">
        <v>195</v>
      </c>
      <c r="F13" s="165" t="s">
        <v>204</v>
      </c>
      <c r="G13" s="166"/>
      <c r="H13" s="165"/>
      <c r="I13" s="165"/>
      <c r="J13" s="166"/>
      <c r="K13" s="166"/>
      <c r="L13" s="166"/>
      <c r="M13" s="166"/>
      <c r="N13" s="166"/>
      <c r="O13" s="167">
        <v>44363</v>
      </c>
      <c r="P13" s="166"/>
      <c r="Q13" s="163">
        <v>2611</v>
      </c>
      <c r="R13" s="166"/>
      <c r="S13" s="166"/>
      <c r="T13" s="168">
        <v>2057.03</v>
      </c>
      <c r="U13" s="169"/>
      <c r="V13" s="166"/>
      <c r="W13" s="170"/>
      <c r="X13" s="170"/>
      <c r="Y13" s="171"/>
    </row>
    <row r="14" spans="1:25" ht="15">
      <c r="A14" s="38" t="s">
        <v>53</v>
      </c>
      <c r="B14" s="38" t="s">
        <v>205</v>
      </c>
      <c r="C14" s="24"/>
      <c r="D14" s="18">
        <v>3173</v>
      </c>
      <c r="E14" s="35" t="s">
        <v>160</v>
      </c>
      <c r="F14" s="38" t="s">
        <v>73</v>
      </c>
      <c r="G14" s="26"/>
      <c r="H14" s="18"/>
      <c r="I14" s="18"/>
      <c r="J14" s="26"/>
      <c r="K14" s="26"/>
      <c r="L14" s="26"/>
      <c r="M14" s="26"/>
      <c r="N14" s="26"/>
      <c r="O14" s="155">
        <v>44363</v>
      </c>
      <c r="P14" s="26"/>
      <c r="Q14" s="38">
        <v>2611</v>
      </c>
      <c r="R14" s="26"/>
      <c r="S14" s="26"/>
      <c r="T14" s="152">
        <v>8142</v>
      </c>
      <c r="U14" s="31"/>
      <c r="V14" s="19"/>
      <c r="W14" s="62"/>
      <c r="X14" s="62"/>
      <c r="Y14" s="159" t="s">
        <v>206</v>
      </c>
    </row>
    <row r="15" spans="1:25" ht="15">
      <c r="A15" s="38" t="s">
        <v>53</v>
      </c>
      <c r="B15" s="38" t="s">
        <v>205</v>
      </c>
      <c r="C15" s="24"/>
      <c r="D15" s="25">
        <v>3174</v>
      </c>
      <c r="E15" s="35" t="s">
        <v>160</v>
      </c>
      <c r="F15" s="38" t="s">
        <v>73</v>
      </c>
      <c r="G15" s="26"/>
      <c r="H15" s="18"/>
      <c r="I15" s="18"/>
      <c r="J15" s="26"/>
      <c r="K15" s="26"/>
      <c r="L15" s="26"/>
      <c r="M15" s="26"/>
      <c r="N15" s="26"/>
      <c r="O15" s="155">
        <v>44363</v>
      </c>
      <c r="P15" s="26"/>
      <c r="Q15" s="38">
        <v>2611</v>
      </c>
      <c r="R15" s="26"/>
      <c r="S15" s="26"/>
      <c r="T15" s="152">
        <v>8142</v>
      </c>
      <c r="U15" s="31"/>
      <c r="V15" s="19"/>
      <c r="W15" s="62"/>
      <c r="X15" s="62"/>
      <c r="Y15" s="160"/>
    </row>
    <row r="16" spans="1:25" ht="15">
      <c r="A16" s="38" t="s">
        <v>101</v>
      </c>
      <c r="B16" s="38" t="s">
        <v>205</v>
      </c>
      <c r="C16" s="24"/>
      <c r="D16" s="25">
        <v>3175</v>
      </c>
      <c r="E16" s="35" t="s">
        <v>160</v>
      </c>
      <c r="F16" s="38" t="s">
        <v>73</v>
      </c>
      <c r="G16" s="26"/>
      <c r="H16" s="18"/>
      <c r="I16" s="18"/>
      <c r="J16" s="26"/>
      <c r="K16" s="26"/>
      <c r="L16" s="26"/>
      <c r="M16" s="26"/>
      <c r="N16" s="26"/>
      <c r="O16" s="155">
        <v>44363</v>
      </c>
      <c r="P16" s="26"/>
      <c r="Q16" s="38">
        <v>2611</v>
      </c>
      <c r="R16" s="26"/>
      <c r="S16" s="26"/>
      <c r="T16" s="152">
        <v>8142</v>
      </c>
      <c r="U16" s="31"/>
      <c r="V16" s="19"/>
      <c r="W16" s="62"/>
      <c r="X16" s="62"/>
      <c r="Y16" s="160"/>
    </row>
    <row r="17" spans="1:25" ht="15">
      <c r="A17" s="35" t="s">
        <v>207</v>
      </c>
      <c r="B17" s="38" t="s">
        <v>212</v>
      </c>
      <c r="C17" s="24"/>
      <c r="D17" s="25">
        <v>3189</v>
      </c>
      <c r="E17" s="25" t="s">
        <v>208</v>
      </c>
      <c r="F17" s="25" t="s">
        <v>52</v>
      </c>
      <c r="G17" s="26"/>
      <c r="H17" s="18"/>
      <c r="I17" s="18"/>
      <c r="J17" s="26"/>
      <c r="K17" s="26"/>
      <c r="L17" s="26"/>
      <c r="M17" s="26"/>
      <c r="N17" s="26"/>
      <c r="O17" s="161">
        <v>44356</v>
      </c>
      <c r="P17" s="26"/>
      <c r="Q17" s="25">
        <v>2621</v>
      </c>
      <c r="R17" s="26"/>
      <c r="S17" s="26"/>
      <c r="T17" s="153">
        <v>52011.28</v>
      </c>
      <c r="U17" s="31"/>
      <c r="V17" s="19"/>
      <c r="W17" s="62"/>
      <c r="X17" s="62"/>
      <c r="Y17" s="159" t="s">
        <v>209</v>
      </c>
    </row>
    <row r="18" spans="1:25" ht="15">
      <c r="A18" s="35" t="s">
        <v>54</v>
      </c>
      <c r="B18" s="38" t="s">
        <v>212</v>
      </c>
      <c r="C18" s="24"/>
      <c r="D18" s="25">
        <v>3190</v>
      </c>
      <c r="E18" s="25" t="s">
        <v>211</v>
      </c>
      <c r="F18" s="25" t="s">
        <v>52</v>
      </c>
      <c r="G18" s="26"/>
      <c r="H18" s="18"/>
      <c r="I18" s="18"/>
      <c r="J18" s="26"/>
      <c r="K18" s="26"/>
      <c r="L18" s="26"/>
      <c r="M18" s="26"/>
      <c r="N18" s="26"/>
      <c r="O18" s="161">
        <v>44363</v>
      </c>
      <c r="P18" s="26"/>
      <c r="Q18" s="25">
        <v>2613</v>
      </c>
      <c r="R18" s="26"/>
      <c r="S18" s="26"/>
      <c r="T18" s="153">
        <v>16815</v>
      </c>
      <c r="U18" s="31"/>
      <c r="V18" s="19"/>
      <c r="W18" s="62"/>
      <c r="X18" s="62"/>
      <c r="Y18" s="159" t="s">
        <v>210</v>
      </c>
    </row>
    <row r="19" spans="1:25" ht="15">
      <c r="A19" s="35" t="s">
        <v>54</v>
      </c>
      <c r="B19" s="38" t="s">
        <v>212</v>
      </c>
      <c r="C19" s="24"/>
      <c r="D19" s="25">
        <v>3191</v>
      </c>
      <c r="E19" s="25" t="s">
        <v>211</v>
      </c>
      <c r="F19" s="25" t="s">
        <v>52</v>
      </c>
      <c r="G19" s="26"/>
      <c r="H19" s="18"/>
      <c r="I19" s="18"/>
      <c r="J19" s="26"/>
      <c r="K19" s="26"/>
      <c r="L19" s="26"/>
      <c r="M19" s="26"/>
      <c r="N19" s="26"/>
      <c r="O19" s="161">
        <v>44363</v>
      </c>
      <c r="P19" s="26"/>
      <c r="Q19" s="25">
        <v>2613</v>
      </c>
      <c r="R19" s="26"/>
      <c r="S19" s="26"/>
      <c r="T19" s="153">
        <v>16815</v>
      </c>
      <c r="U19" s="31"/>
      <c r="V19" s="19"/>
      <c r="W19" s="62"/>
      <c r="X19" s="62"/>
      <c r="Y19" s="160"/>
    </row>
    <row r="20" spans="1:25" ht="15">
      <c r="A20" s="35" t="s">
        <v>54</v>
      </c>
      <c r="B20" s="38" t="s">
        <v>212</v>
      </c>
      <c r="C20" s="24"/>
      <c r="D20" s="25">
        <v>3192</v>
      </c>
      <c r="E20" s="25" t="s">
        <v>211</v>
      </c>
      <c r="F20" s="25" t="s">
        <v>52</v>
      </c>
      <c r="G20" s="26"/>
      <c r="H20" s="18"/>
      <c r="I20" s="18"/>
      <c r="J20" s="26"/>
      <c r="K20" s="26"/>
      <c r="L20" s="26"/>
      <c r="M20" s="26"/>
      <c r="N20" s="26"/>
      <c r="O20" s="161">
        <v>44363</v>
      </c>
      <c r="P20" s="26"/>
      <c r="Q20" s="25">
        <v>2613</v>
      </c>
      <c r="R20" s="26"/>
      <c r="S20" s="26"/>
      <c r="T20" s="153">
        <v>16815</v>
      </c>
      <c r="U20" s="31"/>
      <c r="V20" s="19"/>
      <c r="W20" s="62"/>
      <c r="X20" s="62"/>
      <c r="Y20" s="160"/>
    </row>
    <row r="21" spans="1:25" ht="15">
      <c r="A21" s="35" t="s">
        <v>54</v>
      </c>
      <c r="B21" s="38" t="s">
        <v>212</v>
      </c>
      <c r="C21" s="24"/>
      <c r="D21" s="25">
        <v>3193</v>
      </c>
      <c r="E21" s="25" t="s">
        <v>211</v>
      </c>
      <c r="F21" s="25" t="s">
        <v>52</v>
      </c>
      <c r="G21" s="26"/>
      <c r="H21" s="18"/>
      <c r="I21" s="18"/>
      <c r="J21" s="26"/>
      <c r="K21" s="26"/>
      <c r="L21" s="26"/>
      <c r="M21" s="26"/>
      <c r="N21" s="26"/>
      <c r="O21" s="161">
        <v>44363</v>
      </c>
      <c r="P21" s="26"/>
      <c r="Q21" s="25">
        <v>2613</v>
      </c>
      <c r="R21" s="26"/>
      <c r="S21" s="26"/>
      <c r="T21" s="153">
        <v>16815</v>
      </c>
      <c r="U21" s="31"/>
      <c r="V21" s="19"/>
      <c r="W21" s="62"/>
      <c r="X21" s="62"/>
      <c r="Y21" s="160"/>
    </row>
    <row r="22" spans="1:25" ht="15">
      <c r="A22" s="35" t="s">
        <v>54</v>
      </c>
      <c r="B22" s="38" t="s">
        <v>212</v>
      </c>
      <c r="C22" s="24"/>
      <c r="D22" s="25">
        <v>3194</v>
      </c>
      <c r="E22" s="25" t="s">
        <v>211</v>
      </c>
      <c r="F22" s="25" t="s">
        <v>52</v>
      </c>
      <c r="G22" s="26"/>
      <c r="H22" s="18"/>
      <c r="I22" s="18"/>
      <c r="J22" s="26"/>
      <c r="K22" s="26"/>
      <c r="L22" s="26"/>
      <c r="M22" s="26"/>
      <c r="N22" s="26"/>
      <c r="O22" s="161">
        <v>44363</v>
      </c>
      <c r="P22" s="26"/>
      <c r="Q22" s="25">
        <v>2613</v>
      </c>
      <c r="R22" s="26"/>
      <c r="S22" s="26"/>
      <c r="T22" s="153">
        <v>16815</v>
      </c>
      <c r="U22" s="31"/>
      <c r="V22" s="19"/>
      <c r="W22" s="62"/>
      <c r="X22" s="62"/>
      <c r="Y22" s="160"/>
    </row>
    <row r="23" spans="1:25" ht="15">
      <c r="A23" s="35" t="s">
        <v>54</v>
      </c>
      <c r="B23" s="38" t="s">
        <v>212</v>
      </c>
      <c r="C23" s="24"/>
      <c r="D23" s="25">
        <v>3195</v>
      </c>
      <c r="E23" s="25" t="s">
        <v>211</v>
      </c>
      <c r="F23" s="25" t="s">
        <v>52</v>
      </c>
      <c r="G23" s="26"/>
      <c r="H23" s="18"/>
      <c r="I23" s="18"/>
      <c r="J23" s="26"/>
      <c r="K23" s="26"/>
      <c r="L23" s="26"/>
      <c r="M23" s="26"/>
      <c r="N23" s="26"/>
      <c r="O23" s="161">
        <v>44363</v>
      </c>
      <c r="P23" s="26"/>
      <c r="Q23" s="25">
        <v>2613</v>
      </c>
      <c r="R23" s="26"/>
      <c r="S23" s="26"/>
      <c r="T23" s="153">
        <v>16815</v>
      </c>
      <c r="U23" s="31"/>
      <c r="V23" s="19"/>
      <c r="W23" s="62"/>
      <c r="X23" s="62"/>
      <c r="Y23" s="160"/>
    </row>
    <row r="24" spans="1:25" ht="15">
      <c r="A24" s="28"/>
      <c r="B24" s="16"/>
      <c r="C24" s="24"/>
      <c r="D24" s="25"/>
      <c r="E24" s="25"/>
      <c r="F24" s="25"/>
      <c r="G24" s="26"/>
      <c r="H24" s="18"/>
      <c r="I24" s="18"/>
      <c r="J24" s="26"/>
      <c r="K24" s="26"/>
      <c r="L24" s="26"/>
      <c r="M24" s="26"/>
      <c r="N24" s="26"/>
      <c r="O24" s="37"/>
      <c r="P24" s="26"/>
      <c r="Q24" s="25"/>
      <c r="R24" s="26"/>
      <c r="S24" s="26"/>
      <c r="T24" s="153"/>
      <c r="U24" s="31"/>
      <c r="V24" s="19"/>
      <c r="W24" s="62"/>
      <c r="X24" s="62"/>
      <c r="Y24" s="160"/>
    </row>
    <row r="25" spans="1:25" ht="15">
      <c r="A25" s="28"/>
      <c r="B25" s="16"/>
      <c r="C25" s="24"/>
      <c r="D25" s="25"/>
      <c r="E25" s="25"/>
      <c r="F25" s="25"/>
      <c r="G25" s="26"/>
      <c r="H25" s="18"/>
      <c r="I25" s="18"/>
      <c r="J25" s="26"/>
      <c r="K25" s="26"/>
      <c r="L25" s="26"/>
      <c r="M25" s="26"/>
      <c r="N25" s="26"/>
      <c r="O25" s="37"/>
      <c r="P25" s="26"/>
      <c r="Q25" s="25"/>
      <c r="R25" s="26"/>
      <c r="S25" s="26"/>
      <c r="T25" s="153"/>
      <c r="U25" s="31"/>
      <c r="V25" s="19"/>
      <c r="W25" s="62"/>
      <c r="X25" s="62"/>
      <c r="Y25" s="160"/>
    </row>
    <row r="26" spans="1:25" ht="15">
      <c r="A26" s="28"/>
      <c r="B26" s="16"/>
      <c r="C26" s="24"/>
      <c r="D26" s="25"/>
      <c r="E26" s="25"/>
      <c r="F26" s="25"/>
      <c r="G26" s="26"/>
      <c r="H26" s="18"/>
      <c r="I26" s="18"/>
      <c r="J26" s="26"/>
      <c r="K26" s="26"/>
      <c r="L26" s="26"/>
      <c r="M26" s="26"/>
      <c r="N26" s="26"/>
      <c r="O26" s="37"/>
      <c r="P26" s="26"/>
      <c r="Q26" s="25"/>
      <c r="R26" s="26"/>
      <c r="S26" s="26"/>
      <c r="T26" s="153"/>
      <c r="U26" s="31"/>
      <c r="V26" s="19"/>
      <c r="W26" s="62"/>
      <c r="X26" s="62"/>
      <c r="Y26" s="160"/>
    </row>
    <row r="27" spans="1:25" ht="15">
      <c r="A27" s="28"/>
      <c r="B27" s="16"/>
      <c r="C27" s="24"/>
      <c r="D27" s="25"/>
      <c r="E27" s="25"/>
      <c r="F27" s="25"/>
      <c r="G27" s="26"/>
      <c r="H27" s="18"/>
      <c r="I27" s="18"/>
      <c r="J27" s="26"/>
      <c r="K27" s="26"/>
      <c r="L27" s="26"/>
      <c r="M27" s="26"/>
      <c r="N27" s="26"/>
      <c r="O27" s="37"/>
      <c r="P27" s="26"/>
      <c r="Q27" s="25"/>
      <c r="R27" s="26"/>
      <c r="S27" s="26"/>
      <c r="T27" s="153"/>
      <c r="U27" s="31"/>
      <c r="V27" s="26"/>
      <c r="W27" s="62"/>
      <c r="X27" s="62"/>
      <c r="Y27" s="160"/>
    </row>
    <row r="28" spans="1:25" ht="15">
      <c r="A28" s="28"/>
      <c r="B28" s="16"/>
      <c r="C28" s="24"/>
      <c r="D28" s="25"/>
      <c r="E28" s="25"/>
      <c r="F28" s="25"/>
      <c r="G28" s="26"/>
      <c r="H28" s="18"/>
      <c r="I28" s="18"/>
      <c r="J28" s="26"/>
      <c r="K28" s="26"/>
      <c r="L28" s="26"/>
      <c r="M28" s="26"/>
      <c r="N28" s="26"/>
      <c r="O28" s="37"/>
      <c r="P28" s="26"/>
      <c r="Q28" s="25"/>
      <c r="R28" s="26"/>
      <c r="S28" s="26"/>
      <c r="T28" s="153"/>
      <c r="U28" s="31"/>
      <c r="V28" s="26"/>
      <c r="W28" s="62"/>
      <c r="X28" s="62"/>
      <c r="Y28" s="160"/>
    </row>
    <row r="29" spans="1:25" ht="15">
      <c r="A29" s="28"/>
      <c r="B29" s="16"/>
      <c r="C29" s="24"/>
      <c r="D29" s="25"/>
      <c r="E29" s="25"/>
      <c r="F29" s="25"/>
      <c r="G29" s="26"/>
      <c r="H29" s="18"/>
      <c r="I29" s="18"/>
      <c r="J29" s="26"/>
      <c r="K29" s="26"/>
      <c r="L29" s="26"/>
      <c r="M29" s="26"/>
      <c r="N29" s="26"/>
      <c r="O29" s="37"/>
      <c r="P29" s="26"/>
      <c r="Q29" s="25"/>
      <c r="R29" s="26"/>
      <c r="S29" s="26"/>
      <c r="T29" s="153"/>
      <c r="U29" s="31"/>
      <c r="V29" s="26"/>
      <c r="W29" s="62"/>
      <c r="X29" s="62"/>
      <c r="Y29" s="160"/>
    </row>
    <row r="30" spans="1:25" ht="15">
      <c r="A30" s="28"/>
      <c r="B30" s="16"/>
      <c r="C30" s="24"/>
      <c r="D30" s="25"/>
      <c r="E30" s="25"/>
      <c r="F30" s="25"/>
      <c r="G30" s="26"/>
      <c r="H30" s="18"/>
      <c r="I30" s="18"/>
      <c r="J30" s="26"/>
      <c r="K30" s="26"/>
      <c r="L30" s="26"/>
      <c r="M30" s="26"/>
      <c r="N30" s="26"/>
      <c r="O30" s="37"/>
      <c r="P30" s="26"/>
      <c r="Q30" s="25"/>
      <c r="R30" s="26"/>
      <c r="S30" s="26"/>
      <c r="T30" s="153"/>
      <c r="U30" s="31"/>
      <c r="V30" s="26"/>
      <c r="W30" s="62"/>
      <c r="X30" s="62"/>
      <c r="Y30" s="160"/>
    </row>
    <row r="31" spans="1:25" ht="15">
      <c r="A31" s="28"/>
      <c r="B31" s="16"/>
      <c r="C31" s="24"/>
      <c r="D31" s="25"/>
      <c r="E31" s="25"/>
      <c r="F31" s="25"/>
      <c r="G31" s="26"/>
      <c r="H31" s="18"/>
      <c r="I31" s="18"/>
      <c r="J31" s="26"/>
      <c r="K31" s="26"/>
      <c r="L31" s="26"/>
      <c r="M31" s="26"/>
      <c r="N31" s="26"/>
      <c r="O31" s="37"/>
      <c r="P31" s="26"/>
      <c r="Q31" s="25"/>
      <c r="R31" s="26"/>
      <c r="S31" s="26"/>
      <c r="T31" s="153"/>
      <c r="U31" s="31"/>
      <c r="V31" s="26"/>
      <c r="W31" s="62"/>
      <c r="X31" s="62"/>
      <c r="Y31" s="160"/>
    </row>
    <row r="32" spans="1:25" ht="15">
      <c r="A32" s="28"/>
      <c r="B32" s="16"/>
      <c r="C32" s="24"/>
      <c r="D32" s="25"/>
      <c r="E32" s="25"/>
      <c r="F32" s="25"/>
      <c r="G32" s="26"/>
      <c r="H32" s="18"/>
      <c r="I32" s="18"/>
      <c r="J32" s="26"/>
      <c r="K32" s="26"/>
      <c r="L32" s="26"/>
      <c r="M32" s="26"/>
      <c r="N32" s="26"/>
      <c r="O32" s="37"/>
      <c r="P32" s="26"/>
      <c r="Q32" s="25"/>
      <c r="R32" s="26"/>
      <c r="S32" s="26"/>
      <c r="T32" s="153"/>
      <c r="U32" s="31"/>
      <c r="V32" s="26"/>
      <c r="W32" s="62"/>
      <c r="X32" s="62"/>
      <c r="Y32" s="160"/>
    </row>
    <row r="33" spans="1:25" ht="15">
      <c r="A33" s="28"/>
      <c r="B33" s="16"/>
      <c r="C33" s="24"/>
      <c r="D33" s="25"/>
      <c r="E33" s="25"/>
      <c r="F33" s="25"/>
      <c r="G33" s="26"/>
      <c r="H33" s="18"/>
      <c r="I33" s="18"/>
      <c r="J33" s="26"/>
      <c r="K33" s="26"/>
      <c r="L33" s="26"/>
      <c r="M33" s="26"/>
      <c r="N33" s="26"/>
      <c r="O33" s="37"/>
      <c r="P33" s="26"/>
      <c r="Q33" s="25"/>
      <c r="R33" s="26"/>
      <c r="S33" s="26"/>
      <c r="T33" s="153"/>
      <c r="U33" s="31"/>
      <c r="V33" s="26"/>
      <c r="W33" s="26"/>
      <c r="X33" s="62"/>
      <c r="Y33" s="160"/>
    </row>
    <row r="34" spans="1:25" ht="15">
      <c r="A34" s="28"/>
      <c r="B34" s="16"/>
      <c r="C34" s="24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37"/>
      <c r="P34" s="26"/>
      <c r="Q34" s="25"/>
      <c r="R34" s="26"/>
      <c r="S34" s="26"/>
      <c r="T34" s="153"/>
      <c r="U34" s="31"/>
      <c r="V34" s="19"/>
      <c r="W34" s="19"/>
      <c r="X34" s="62"/>
      <c r="Y34" s="160"/>
    </row>
    <row r="35" spans="1:25" ht="15">
      <c r="A35" s="28"/>
      <c r="B35" s="16"/>
      <c r="C35" s="24"/>
      <c r="D35" s="25"/>
      <c r="E35" s="25"/>
      <c r="F35" s="25"/>
      <c r="G35" s="26"/>
      <c r="H35" s="18"/>
      <c r="I35" s="18"/>
      <c r="J35" s="26"/>
      <c r="K35" s="26"/>
      <c r="L35" s="26"/>
      <c r="M35" s="26"/>
      <c r="N35" s="26"/>
      <c r="O35" s="37"/>
      <c r="P35" s="26"/>
      <c r="Q35" s="25"/>
      <c r="R35" s="26"/>
      <c r="S35" s="26"/>
      <c r="T35" s="153"/>
      <c r="U35" s="31"/>
      <c r="V35" s="19"/>
      <c r="W35" s="19"/>
      <c r="X35" s="62"/>
      <c r="Y35" s="160"/>
    </row>
    <row r="36" spans="1:25" ht="15">
      <c r="A36" s="28"/>
      <c r="B36" s="16"/>
      <c r="C36" s="24"/>
      <c r="D36" s="25"/>
      <c r="E36" s="25"/>
      <c r="F36" s="25"/>
      <c r="G36" s="26"/>
      <c r="H36" s="18"/>
      <c r="I36" s="18"/>
      <c r="J36" s="26"/>
      <c r="K36" s="26"/>
      <c r="L36" s="26"/>
      <c r="M36" s="26"/>
      <c r="N36" s="26"/>
      <c r="O36" s="37"/>
      <c r="P36" s="26"/>
      <c r="Q36" s="25"/>
      <c r="R36" s="26"/>
      <c r="S36" s="26"/>
      <c r="T36" s="153"/>
      <c r="U36" s="31"/>
      <c r="V36" s="19"/>
      <c r="W36" s="19"/>
      <c r="X36" s="62"/>
      <c r="Y36" s="160"/>
    </row>
    <row r="37" spans="1:25" ht="15">
      <c r="A37" s="28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37"/>
      <c r="P37" s="26"/>
      <c r="Q37" s="25"/>
      <c r="R37" s="26"/>
      <c r="S37" s="26"/>
      <c r="T37" s="153"/>
      <c r="U37" s="31"/>
      <c r="V37" s="19"/>
      <c r="W37" s="19"/>
      <c r="X37" s="62"/>
      <c r="Y37" s="160"/>
    </row>
    <row r="38" spans="1:25" ht="15">
      <c r="A38" s="28" t="s">
        <v>183</v>
      </c>
      <c r="B38" s="16" t="s">
        <v>185</v>
      </c>
      <c r="C38" s="24"/>
      <c r="D38" s="25">
        <v>2903</v>
      </c>
      <c r="E38" s="25" t="s">
        <v>106</v>
      </c>
      <c r="F38" s="25" t="s">
        <v>184</v>
      </c>
      <c r="G38" s="26"/>
      <c r="H38" s="18" t="s">
        <v>45</v>
      </c>
      <c r="I38" s="18" t="s">
        <v>45</v>
      </c>
      <c r="J38" s="26"/>
      <c r="K38" s="26"/>
      <c r="L38" s="26"/>
      <c r="M38" s="26"/>
      <c r="N38" s="26"/>
      <c r="O38" s="37">
        <v>44015</v>
      </c>
      <c r="P38" s="26"/>
      <c r="Q38" s="25">
        <v>2613</v>
      </c>
      <c r="R38" s="26"/>
      <c r="S38" s="26"/>
      <c r="T38" s="153">
        <v>10270.68</v>
      </c>
      <c r="U38" s="31"/>
      <c r="V38" s="19"/>
      <c r="W38" s="19"/>
      <c r="X38" s="62">
        <f>T38-U38</f>
        <v>10270.68</v>
      </c>
      <c r="Y38" s="160"/>
    </row>
    <row r="39" spans="1:25" ht="15">
      <c r="A39" s="28"/>
      <c r="B39" s="16"/>
      <c r="C39" s="26"/>
      <c r="D39" s="25"/>
      <c r="E39" s="25"/>
      <c r="F39" s="25"/>
      <c r="G39" s="26"/>
      <c r="H39" s="18"/>
      <c r="I39" s="18"/>
      <c r="J39" s="26"/>
      <c r="K39" s="26"/>
      <c r="L39" s="26"/>
      <c r="M39" s="26"/>
      <c r="N39" s="26"/>
      <c r="O39" s="26"/>
      <c r="P39" s="300" t="s">
        <v>46</v>
      </c>
      <c r="Q39" s="301"/>
      <c r="R39" s="301"/>
      <c r="S39" s="302"/>
      <c r="T39" s="42">
        <f>SUM(T9:T38)+T2+T4+T5+T6+T8+T7</f>
        <v>290418.63</v>
      </c>
      <c r="U39" s="42">
        <f>SUM(U9:U33)</f>
        <v>0</v>
      </c>
      <c r="V39" s="43"/>
      <c r="W39" s="43"/>
      <c r="X39" s="42">
        <f>SUM(X9:X33)</f>
        <v>0</v>
      </c>
      <c r="Y39" s="160"/>
    </row>
    <row r="41" ht="15.75" thickBot="1"/>
    <row r="42" spans="1:24" ht="45.75" thickBot="1">
      <c r="A42" s="11" t="s">
        <v>21</v>
      </c>
      <c r="B42" s="11" t="s">
        <v>22</v>
      </c>
      <c r="C42" s="11" t="s">
        <v>23</v>
      </c>
      <c r="D42" s="12" t="s">
        <v>24</v>
      </c>
      <c r="E42" s="11" t="s">
        <v>25</v>
      </c>
      <c r="F42" s="12" t="s">
        <v>50</v>
      </c>
      <c r="G42" s="11" t="s">
        <v>27</v>
      </c>
      <c r="H42" s="13" t="s">
        <v>28</v>
      </c>
      <c r="I42" s="13" t="s">
        <v>29</v>
      </c>
      <c r="J42" s="13" t="s">
        <v>30</v>
      </c>
      <c r="K42" s="13" t="s">
        <v>31</v>
      </c>
      <c r="L42" s="13" t="s">
        <v>32</v>
      </c>
      <c r="M42" s="13" t="s">
        <v>33</v>
      </c>
      <c r="N42" s="13" t="s">
        <v>34</v>
      </c>
      <c r="O42" s="11" t="s">
        <v>35</v>
      </c>
      <c r="P42" s="13" t="s">
        <v>36</v>
      </c>
      <c r="Q42" s="13" t="s">
        <v>37</v>
      </c>
      <c r="R42" s="13" t="s">
        <v>38</v>
      </c>
      <c r="S42" s="13" t="s">
        <v>39</v>
      </c>
      <c r="T42" s="14" t="s">
        <v>40</v>
      </c>
      <c r="U42" s="11" t="s">
        <v>41</v>
      </c>
      <c r="V42" s="11" t="s">
        <v>42</v>
      </c>
      <c r="W42" s="15" t="s">
        <v>43</v>
      </c>
      <c r="X42" s="14" t="s">
        <v>44</v>
      </c>
    </row>
    <row r="43" spans="1:24" ht="15">
      <c r="A43" s="28"/>
      <c r="B43" s="16"/>
      <c r="C43" s="24"/>
      <c r="D43" s="25"/>
      <c r="E43" s="25"/>
      <c r="F43" s="25"/>
      <c r="G43" s="26"/>
      <c r="H43" s="18"/>
      <c r="I43" s="18"/>
      <c r="J43" s="26"/>
      <c r="K43" s="26"/>
      <c r="L43" s="26"/>
      <c r="M43" s="26"/>
      <c r="N43" s="26"/>
      <c r="O43" s="37"/>
      <c r="P43" s="26"/>
      <c r="Q43" s="25"/>
      <c r="R43" s="26"/>
      <c r="S43" s="26"/>
      <c r="T43" s="153"/>
      <c r="U43" s="31"/>
      <c r="V43" s="19"/>
      <c r="W43" s="19"/>
      <c r="X43" s="62"/>
    </row>
    <row r="44" spans="1:24" ht="15">
      <c r="A44" s="28"/>
      <c r="B44" s="16"/>
      <c r="C44" s="24"/>
      <c r="D44" s="25"/>
      <c r="E44" s="25"/>
      <c r="F44" s="25"/>
      <c r="G44" s="28"/>
      <c r="H44" s="38"/>
      <c r="I44" s="38"/>
      <c r="J44" s="28"/>
      <c r="K44" s="28"/>
      <c r="L44" s="28"/>
      <c r="M44" s="28"/>
      <c r="N44" s="28"/>
      <c r="O44" s="37"/>
      <c r="P44" s="26"/>
      <c r="Q44" s="25"/>
      <c r="R44" s="28"/>
      <c r="S44" s="28"/>
      <c r="T44" s="153"/>
      <c r="U44" s="31"/>
      <c r="V44" s="16"/>
      <c r="W44" s="80"/>
      <c r="X44" s="62"/>
    </row>
    <row r="45" spans="1:24" ht="15">
      <c r="A45" s="28"/>
      <c r="B45" s="16"/>
      <c r="C45" s="34"/>
      <c r="D45" s="35"/>
      <c r="E45" s="25"/>
      <c r="F45" s="25"/>
      <c r="G45" s="28"/>
      <c r="H45" s="38"/>
      <c r="I45" s="38"/>
      <c r="J45" s="28"/>
      <c r="K45" s="28"/>
      <c r="L45" s="28"/>
      <c r="M45" s="28"/>
      <c r="N45" s="28"/>
      <c r="O45" s="37"/>
      <c r="P45" s="26"/>
      <c r="Q45" s="25"/>
      <c r="R45" s="28"/>
      <c r="S45" s="28"/>
      <c r="T45" s="153"/>
      <c r="U45" s="31"/>
      <c r="V45" s="16"/>
      <c r="W45" s="80"/>
      <c r="X45" s="80"/>
    </row>
    <row r="46" spans="1:24" ht="15">
      <c r="A46" s="28"/>
      <c r="B46" s="16"/>
      <c r="C46" s="34"/>
      <c r="D46" s="35"/>
      <c r="E46" s="25"/>
      <c r="F46" s="25"/>
      <c r="G46" s="28"/>
      <c r="H46" s="38"/>
      <c r="I46" s="38"/>
      <c r="J46" s="28"/>
      <c r="K46" s="28"/>
      <c r="L46" s="28"/>
      <c r="M46" s="28"/>
      <c r="N46" s="28"/>
      <c r="O46" s="37"/>
      <c r="P46" s="26"/>
      <c r="Q46" s="25"/>
      <c r="R46" s="28"/>
      <c r="S46" s="28"/>
      <c r="T46" s="153"/>
      <c r="U46" s="31"/>
      <c r="V46" s="16"/>
      <c r="W46" s="80"/>
      <c r="X46" s="80"/>
    </row>
    <row r="47" spans="1:24" ht="15">
      <c r="A47" s="28"/>
      <c r="B47" s="16"/>
      <c r="C47" s="34"/>
      <c r="D47" s="35"/>
      <c r="E47" s="25"/>
      <c r="F47" s="25"/>
      <c r="G47" s="28"/>
      <c r="H47" s="38"/>
      <c r="I47" s="38"/>
      <c r="J47" s="28"/>
      <c r="K47" s="28"/>
      <c r="L47" s="28"/>
      <c r="M47" s="28"/>
      <c r="N47" s="28"/>
      <c r="O47" s="37"/>
      <c r="P47" s="26"/>
      <c r="Q47" s="25"/>
      <c r="R47" s="28"/>
      <c r="S47" s="28"/>
      <c r="T47" s="153"/>
      <c r="U47" s="31"/>
      <c r="V47" s="16"/>
      <c r="W47" s="80"/>
      <c r="X47" s="80"/>
    </row>
    <row r="48" spans="1:24" ht="15">
      <c r="A48" s="28"/>
      <c r="B48" s="16"/>
      <c r="C48" s="34"/>
      <c r="D48" s="35"/>
      <c r="E48" s="25"/>
      <c r="F48" s="25"/>
      <c r="G48" s="28"/>
      <c r="H48" s="38"/>
      <c r="I48" s="38"/>
      <c r="J48" s="28"/>
      <c r="K48" s="28"/>
      <c r="L48" s="28"/>
      <c r="M48" s="28"/>
      <c r="N48" s="28"/>
      <c r="O48" s="37"/>
      <c r="P48" s="26"/>
      <c r="Q48" s="25"/>
      <c r="R48" s="28"/>
      <c r="S48" s="28"/>
      <c r="T48" s="153"/>
      <c r="U48" s="31"/>
      <c r="V48" s="16"/>
      <c r="W48" s="80"/>
      <c r="X48" s="80"/>
    </row>
    <row r="49" spans="1:24" ht="15">
      <c r="A49" s="28"/>
      <c r="B49" s="16"/>
      <c r="C49" s="34"/>
      <c r="D49" s="35"/>
      <c r="E49" s="25"/>
      <c r="F49" s="25"/>
      <c r="G49" s="28"/>
      <c r="H49" s="38"/>
      <c r="I49" s="38"/>
      <c r="J49" s="28"/>
      <c r="K49" s="28"/>
      <c r="L49" s="28"/>
      <c r="M49" s="28"/>
      <c r="N49" s="28"/>
      <c r="O49" s="37"/>
      <c r="P49" s="26"/>
      <c r="Q49" s="25"/>
      <c r="R49" s="28"/>
      <c r="S49" s="28"/>
      <c r="T49" s="153"/>
      <c r="U49" s="31"/>
      <c r="V49" s="16"/>
      <c r="W49" s="80"/>
      <c r="X49" s="80"/>
    </row>
    <row r="50" spans="1:24" ht="15">
      <c r="A50" s="28"/>
      <c r="B50" s="16"/>
      <c r="C50" s="34"/>
      <c r="D50" s="35"/>
      <c r="E50" s="25"/>
      <c r="F50" s="25"/>
      <c r="G50" s="28"/>
      <c r="H50" s="38"/>
      <c r="I50" s="38"/>
      <c r="J50" s="28"/>
      <c r="K50" s="28"/>
      <c r="L50" s="28"/>
      <c r="M50" s="28"/>
      <c r="N50" s="28"/>
      <c r="O50" s="37"/>
      <c r="P50" s="26"/>
      <c r="Q50" s="25"/>
      <c r="R50" s="28"/>
      <c r="S50" s="28"/>
      <c r="T50" s="153"/>
      <c r="U50" s="31"/>
      <c r="V50" s="16"/>
      <c r="W50" s="80"/>
      <c r="X50" s="80"/>
    </row>
    <row r="51" spans="1:24" ht="15">
      <c r="A51" s="28"/>
      <c r="B51" s="16"/>
      <c r="C51" s="34"/>
      <c r="D51" s="35"/>
      <c r="E51" s="25"/>
      <c r="F51" s="25"/>
      <c r="G51" s="28"/>
      <c r="H51" s="38"/>
      <c r="I51" s="38"/>
      <c r="J51" s="28"/>
      <c r="K51" s="28"/>
      <c r="L51" s="28"/>
      <c r="M51" s="28"/>
      <c r="N51" s="28"/>
      <c r="O51" s="37"/>
      <c r="P51" s="26"/>
      <c r="Q51" s="25"/>
      <c r="R51" s="28"/>
      <c r="S51" s="28"/>
      <c r="T51" s="153"/>
      <c r="U51" s="31"/>
      <c r="V51" s="16"/>
      <c r="W51" s="80"/>
      <c r="X51" s="80"/>
    </row>
    <row r="52" spans="1:24" ht="15">
      <c r="A52" s="28"/>
      <c r="B52" s="16"/>
      <c r="C52" s="24"/>
      <c r="D52" s="25"/>
      <c r="E52" s="25"/>
      <c r="F52" s="25"/>
      <c r="G52" s="26"/>
      <c r="H52" s="38"/>
      <c r="I52" s="38"/>
      <c r="J52" s="26"/>
      <c r="K52" s="26"/>
      <c r="L52" s="26"/>
      <c r="M52" s="26"/>
      <c r="N52" s="26"/>
      <c r="O52" s="37"/>
      <c r="P52" s="26"/>
      <c r="Q52" s="25"/>
      <c r="R52" s="26"/>
      <c r="S52" s="26"/>
      <c r="T52" s="153"/>
      <c r="U52" s="31"/>
      <c r="V52" s="19"/>
      <c r="W52" s="62"/>
      <c r="X52" s="80"/>
    </row>
    <row r="53" spans="1:24" ht="15">
      <c r="A53" s="28"/>
      <c r="B53" s="16"/>
      <c r="C53" s="24"/>
      <c r="D53" s="25"/>
      <c r="E53" s="25"/>
      <c r="F53" s="25"/>
      <c r="G53" s="26"/>
      <c r="H53" s="38"/>
      <c r="I53" s="38"/>
      <c r="J53" s="26"/>
      <c r="K53" s="26"/>
      <c r="L53" s="26"/>
      <c r="M53" s="26"/>
      <c r="N53" s="26"/>
      <c r="O53" s="37"/>
      <c r="P53" s="26"/>
      <c r="Q53" s="25"/>
      <c r="R53" s="26"/>
      <c r="S53" s="26"/>
      <c r="T53" s="153"/>
      <c r="U53" s="31"/>
      <c r="V53" s="19"/>
      <c r="W53" s="62"/>
      <c r="X53" s="80"/>
    </row>
    <row r="54" spans="1:24" ht="15">
      <c r="A54" s="28"/>
      <c r="B54" s="16"/>
      <c r="C54" s="24"/>
      <c r="D54" s="25"/>
      <c r="E54" s="25"/>
      <c r="F54" s="25"/>
      <c r="G54" s="26"/>
      <c r="H54" s="38"/>
      <c r="I54" s="38"/>
      <c r="J54" s="26"/>
      <c r="K54" s="26"/>
      <c r="L54" s="26"/>
      <c r="M54" s="26"/>
      <c r="N54" s="26"/>
      <c r="O54" s="37"/>
      <c r="P54" s="26"/>
      <c r="Q54" s="25"/>
      <c r="R54" s="26"/>
      <c r="S54" s="26"/>
      <c r="T54" s="153"/>
      <c r="U54" s="31"/>
      <c r="V54" s="19"/>
      <c r="W54" s="62"/>
      <c r="X54" s="80"/>
    </row>
    <row r="55" spans="1:24" ht="15">
      <c r="A55" s="28"/>
      <c r="B55" s="16"/>
      <c r="C55" s="24"/>
      <c r="D55" s="25"/>
      <c r="E55" s="25"/>
      <c r="F55" s="25"/>
      <c r="G55" s="26"/>
      <c r="H55" s="38"/>
      <c r="I55" s="38"/>
      <c r="J55" s="26"/>
      <c r="K55" s="26"/>
      <c r="L55" s="26"/>
      <c r="M55" s="26"/>
      <c r="N55" s="26"/>
      <c r="O55" s="37"/>
      <c r="P55" s="26"/>
      <c r="Q55" s="25"/>
      <c r="R55" s="26"/>
      <c r="S55" s="26"/>
      <c r="T55" s="153"/>
      <c r="U55" s="31"/>
      <c r="V55" s="19"/>
      <c r="W55" s="62"/>
      <c r="X55" s="80"/>
    </row>
    <row r="56" spans="1:24" ht="15">
      <c r="A56" s="28"/>
      <c r="B56" s="16"/>
      <c r="C56" s="24"/>
      <c r="D56" s="25"/>
      <c r="E56" s="25"/>
      <c r="F56" s="25"/>
      <c r="G56" s="26"/>
      <c r="H56" s="38"/>
      <c r="I56" s="38"/>
      <c r="J56" s="26"/>
      <c r="K56" s="26"/>
      <c r="L56" s="26"/>
      <c r="M56" s="26"/>
      <c r="N56" s="26"/>
      <c r="O56" s="37"/>
      <c r="P56" s="26"/>
      <c r="Q56" s="25"/>
      <c r="R56" s="26"/>
      <c r="S56" s="26"/>
      <c r="T56" s="153"/>
      <c r="U56" s="31"/>
      <c r="V56" s="19"/>
      <c r="W56" s="62"/>
      <c r="X56" s="80"/>
    </row>
    <row r="57" spans="1:24" ht="15">
      <c r="A57" s="28"/>
      <c r="B57" s="16"/>
      <c r="C57" s="24"/>
      <c r="D57" s="25"/>
      <c r="E57" s="25"/>
      <c r="F57" s="25"/>
      <c r="G57" s="26"/>
      <c r="H57" s="38"/>
      <c r="I57" s="38"/>
      <c r="J57" s="26"/>
      <c r="K57" s="26"/>
      <c r="L57" s="26"/>
      <c r="M57" s="26"/>
      <c r="N57" s="26"/>
      <c r="O57" s="37"/>
      <c r="P57" s="26"/>
      <c r="Q57" s="25"/>
      <c r="R57" s="26"/>
      <c r="S57" s="26"/>
      <c r="T57" s="153"/>
      <c r="U57" s="31"/>
      <c r="V57" s="19"/>
      <c r="W57" s="62"/>
      <c r="X57" s="62"/>
    </row>
    <row r="58" spans="1:24" ht="15">
      <c r="A58" s="28"/>
      <c r="B58" s="16"/>
      <c r="C58" s="24"/>
      <c r="D58" s="25"/>
      <c r="E58" s="25"/>
      <c r="F58" s="25"/>
      <c r="G58" s="26"/>
      <c r="H58" s="38"/>
      <c r="I58" s="38"/>
      <c r="J58" s="26"/>
      <c r="K58" s="26"/>
      <c r="L58" s="26"/>
      <c r="M58" s="26"/>
      <c r="N58" s="26"/>
      <c r="O58" s="37"/>
      <c r="P58" s="26"/>
      <c r="Q58" s="25"/>
      <c r="R58" s="26"/>
      <c r="S58" s="26"/>
      <c r="T58" s="153"/>
      <c r="U58" s="31"/>
      <c r="V58" s="19"/>
      <c r="W58" s="62"/>
      <c r="X58" s="62"/>
    </row>
    <row r="59" spans="1:24" ht="15">
      <c r="A59" s="28"/>
      <c r="B59" s="16"/>
      <c r="C59" s="24"/>
      <c r="D59" s="25"/>
      <c r="E59" s="25"/>
      <c r="F59" s="25"/>
      <c r="G59" s="26"/>
      <c r="H59" s="38"/>
      <c r="I59" s="38"/>
      <c r="J59" s="26"/>
      <c r="K59" s="26"/>
      <c r="L59" s="26"/>
      <c r="M59" s="26"/>
      <c r="N59" s="26"/>
      <c r="O59" s="37"/>
      <c r="P59" s="26"/>
      <c r="Q59" s="25"/>
      <c r="R59" s="26"/>
      <c r="S59" s="26"/>
      <c r="T59" s="153"/>
      <c r="U59" s="31"/>
      <c r="V59" s="19"/>
      <c r="W59" s="62"/>
      <c r="X59" s="62"/>
    </row>
    <row r="60" spans="1:24" ht="15">
      <c r="A60" s="28"/>
      <c r="B60" s="16"/>
      <c r="C60" s="24"/>
      <c r="D60" s="25"/>
      <c r="E60" s="25"/>
      <c r="F60" s="25"/>
      <c r="G60" s="26"/>
      <c r="H60" s="38"/>
      <c r="I60" s="38"/>
      <c r="J60" s="26"/>
      <c r="K60" s="26"/>
      <c r="L60" s="26"/>
      <c r="M60" s="26"/>
      <c r="N60" s="26"/>
      <c r="O60" s="37"/>
      <c r="P60" s="26"/>
      <c r="Q60" s="25"/>
      <c r="R60" s="26"/>
      <c r="S60" s="26"/>
      <c r="T60" s="153"/>
      <c r="U60" s="31"/>
      <c r="V60" s="19"/>
      <c r="W60" s="62"/>
      <c r="X60" s="62"/>
    </row>
    <row r="61" spans="1:24" ht="15">
      <c r="A61" s="28"/>
      <c r="B61" s="16"/>
      <c r="C61" s="24"/>
      <c r="D61" s="25"/>
      <c r="E61" s="25"/>
      <c r="F61" s="25"/>
      <c r="G61" s="26"/>
      <c r="H61" s="38"/>
      <c r="I61" s="38"/>
      <c r="J61" s="26"/>
      <c r="K61" s="26"/>
      <c r="L61" s="26"/>
      <c r="M61" s="26"/>
      <c r="N61" s="26"/>
      <c r="O61" s="37"/>
      <c r="P61" s="26"/>
      <c r="Q61" s="25"/>
      <c r="R61" s="26"/>
      <c r="S61" s="26"/>
      <c r="T61" s="153"/>
      <c r="U61" s="31"/>
      <c r="V61" s="19"/>
      <c r="W61" s="62"/>
      <c r="X61" s="62"/>
    </row>
    <row r="62" spans="1:27" ht="15">
      <c r="A62" s="28"/>
      <c r="B62" s="16"/>
      <c r="C62" s="24"/>
      <c r="D62" s="25"/>
      <c r="E62" s="25"/>
      <c r="F62" s="25"/>
      <c r="G62" s="26"/>
      <c r="H62" s="38"/>
      <c r="I62" s="38"/>
      <c r="J62" s="26"/>
      <c r="K62" s="26"/>
      <c r="L62" s="26"/>
      <c r="M62" s="26"/>
      <c r="N62" s="26"/>
      <c r="O62" s="37"/>
      <c r="P62" s="26"/>
      <c r="Q62" s="25"/>
      <c r="R62" s="26"/>
      <c r="S62" s="26"/>
      <c r="T62" s="153"/>
      <c r="U62" s="31"/>
      <c r="V62" s="19"/>
      <c r="W62" s="62"/>
      <c r="X62" s="62"/>
      <c r="AA62" t="s">
        <v>186</v>
      </c>
    </row>
    <row r="63" spans="1:24" ht="15">
      <c r="A63" s="28"/>
      <c r="B63" s="16"/>
      <c r="C63" s="26"/>
      <c r="D63" s="25"/>
      <c r="E63" s="25"/>
      <c r="F63" s="25"/>
      <c r="G63" s="28"/>
      <c r="H63" s="38"/>
      <c r="I63" s="38"/>
      <c r="J63" s="28"/>
      <c r="K63" s="28"/>
      <c r="L63" s="28"/>
      <c r="M63" s="28"/>
      <c r="N63" s="28"/>
      <c r="O63" s="37"/>
      <c r="P63" s="26"/>
      <c r="Q63" s="25"/>
      <c r="R63" s="28"/>
      <c r="S63" s="28"/>
      <c r="T63" s="153"/>
      <c r="U63" s="31"/>
      <c r="V63" s="19"/>
      <c r="W63" s="62"/>
      <c r="X63" s="62"/>
    </row>
    <row r="64" spans="1:24" ht="15">
      <c r="A64" s="28"/>
      <c r="B64" s="16"/>
      <c r="C64" s="34"/>
      <c r="D64" s="35"/>
      <c r="E64" s="25"/>
      <c r="F64" s="25"/>
      <c r="G64" s="28"/>
      <c r="H64" s="38"/>
      <c r="I64" s="38"/>
      <c r="J64" s="28"/>
      <c r="K64" s="28"/>
      <c r="L64" s="28"/>
      <c r="M64" s="28"/>
      <c r="N64" s="28"/>
      <c r="O64" s="37"/>
      <c r="P64" s="26"/>
      <c r="Q64" s="25"/>
      <c r="R64" s="28"/>
      <c r="S64" s="28"/>
      <c r="T64" s="153"/>
      <c r="U64" s="31"/>
      <c r="V64" s="19"/>
      <c r="W64" s="62"/>
      <c r="X64" s="62"/>
    </row>
    <row r="65" spans="1:24" ht="15">
      <c r="A65" s="28"/>
      <c r="B65" s="16"/>
      <c r="C65" s="34"/>
      <c r="D65" s="35"/>
      <c r="E65" s="25"/>
      <c r="F65" s="25"/>
      <c r="G65" s="28"/>
      <c r="H65" s="38"/>
      <c r="I65" s="38"/>
      <c r="J65" s="28"/>
      <c r="K65" s="28"/>
      <c r="L65" s="28"/>
      <c r="M65" s="28"/>
      <c r="N65" s="28"/>
      <c r="O65" s="37"/>
      <c r="P65" s="26"/>
      <c r="Q65" s="25"/>
      <c r="R65" s="28"/>
      <c r="S65" s="28"/>
      <c r="T65" s="153"/>
      <c r="U65" s="31"/>
      <c r="V65" s="19"/>
      <c r="W65" s="62"/>
      <c r="X65" s="62"/>
    </row>
    <row r="66" spans="1:24" ht="15">
      <c r="A66" s="28"/>
      <c r="B66" s="16"/>
      <c r="C66" s="34"/>
      <c r="D66" s="35"/>
      <c r="E66" s="25"/>
      <c r="F66" s="25"/>
      <c r="G66" s="28"/>
      <c r="H66" s="38"/>
      <c r="I66" s="38"/>
      <c r="J66" s="28"/>
      <c r="K66" s="28"/>
      <c r="L66" s="28"/>
      <c r="M66" s="28"/>
      <c r="N66" s="28"/>
      <c r="O66" s="37"/>
      <c r="P66" s="26"/>
      <c r="Q66" s="25"/>
      <c r="R66" s="28"/>
      <c r="S66" s="28"/>
      <c r="T66" s="153"/>
      <c r="U66" s="31"/>
      <c r="V66" s="19"/>
      <c r="W66" s="62"/>
      <c r="X66" s="62"/>
    </row>
    <row r="67" spans="1:24" ht="15">
      <c r="A67" s="28"/>
      <c r="B67" s="16"/>
      <c r="C67" s="24"/>
      <c r="D67" s="25"/>
      <c r="E67" s="25"/>
      <c r="F67" s="25"/>
      <c r="G67" s="26"/>
      <c r="H67" s="38"/>
      <c r="I67" s="38"/>
      <c r="J67" s="26"/>
      <c r="K67" s="26"/>
      <c r="L67" s="26"/>
      <c r="M67" s="26"/>
      <c r="N67" s="26"/>
      <c r="O67" s="37"/>
      <c r="P67" s="26"/>
      <c r="Q67" s="25"/>
      <c r="R67" s="26"/>
      <c r="S67" s="26"/>
      <c r="T67" s="153"/>
      <c r="U67" s="31"/>
      <c r="V67" s="19"/>
      <c r="W67" s="62"/>
      <c r="X67" s="62"/>
    </row>
    <row r="68" spans="1:24" ht="15">
      <c r="A68" s="28"/>
      <c r="B68" s="16"/>
      <c r="C68" s="24"/>
      <c r="D68" s="25"/>
      <c r="E68" s="25"/>
      <c r="F68" s="25"/>
      <c r="G68" s="26"/>
      <c r="H68" s="38"/>
      <c r="I68" s="38"/>
      <c r="J68" s="26"/>
      <c r="K68" s="26"/>
      <c r="L68" s="26"/>
      <c r="M68" s="26"/>
      <c r="N68" s="26"/>
      <c r="O68" s="37"/>
      <c r="P68" s="26"/>
      <c r="Q68" s="25"/>
      <c r="R68" s="26"/>
      <c r="S68" s="26"/>
      <c r="T68" s="153"/>
      <c r="U68" s="31"/>
      <c r="V68" s="19"/>
      <c r="W68" s="62"/>
      <c r="X68" s="62"/>
    </row>
    <row r="69" spans="1:24" ht="15">
      <c r="A69" s="28"/>
      <c r="B69" s="16"/>
      <c r="C69" s="24"/>
      <c r="D69" s="25"/>
      <c r="E69" s="25"/>
      <c r="F69" s="25"/>
      <c r="G69" s="26"/>
      <c r="H69" s="38"/>
      <c r="I69" s="38"/>
      <c r="J69" s="26"/>
      <c r="K69" s="26"/>
      <c r="L69" s="26"/>
      <c r="M69" s="26"/>
      <c r="N69" s="26"/>
      <c r="O69" s="37"/>
      <c r="P69" s="26"/>
      <c r="Q69" s="25"/>
      <c r="R69" s="26"/>
      <c r="S69" s="26"/>
      <c r="T69" s="153"/>
      <c r="U69" s="31"/>
      <c r="V69" s="19"/>
      <c r="W69" s="62"/>
      <c r="X69" s="62"/>
    </row>
    <row r="70" spans="1:24" ht="15">
      <c r="A70" s="28"/>
      <c r="B70" s="16"/>
      <c r="C70" s="24"/>
      <c r="D70" s="25"/>
      <c r="E70" s="25"/>
      <c r="F70" s="25"/>
      <c r="G70" s="26"/>
      <c r="H70" s="38"/>
      <c r="I70" s="38"/>
      <c r="J70" s="26"/>
      <c r="K70" s="26"/>
      <c r="L70" s="26"/>
      <c r="M70" s="26"/>
      <c r="N70" s="26"/>
      <c r="O70" s="37"/>
      <c r="P70" s="26"/>
      <c r="Q70" s="25"/>
      <c r="R70" s="26"/>
      <c r="S70" s="26"/>
      <c r="T70" s="153"/>
      <c r="U70" s="31"/>
      <c r="V70" s="19"/>
      <c r="W70" s="62"/>
      <c r="X70" s="62"/>
    </row>
    <row r="71" spans="1:24" ht="15">
      <c r="A71" s="28"/>
      <c r="B71" s="16"/>
      <c r="C71" s="24"/>
      <c r="D71" s="25"/>
      <c r="E71" s="25"/>
      <c r="F71" s="25"/>
      <c r="G71" s="26"/>
      <c r="H71" s="38"/>
      <c r="I71" s="38"/>
      <c r="J71" s="26"/>
      <c r="K71" s="26"/>
      <c r="L71" s="26"/>
      <c r="M71" s="26"/>
      <c r="N71" s="26"/>
      <c r="O71" s="37"/>
      <c r="P71" s="26"/>
      <c r="Q71" s="25"/>
      <c r="R71" s="26"/>
      <c r="S71" s="26"/>
      <c r="T71" s="153"/>
      <c r="U71" s="31"/>
      <c r="V71" s="19"/>
      <c r="W71" s="62"/>
      <c r="X71" s="62"/>
    </row>
    <row r="72" spans="1:24" ht="15">
      <c r="A72" s="28"/>
      <c r="B72" s="16"/>
      <c r="C72" s="24"/>
      <c r="D72" s="25"/>
      <c r="E72" s="25"/>
      <c r="F72" s="25"/>
      <c r="G72" s="26"/>
      <c r="H72" s="38"/>
      <c r="I72" s="38"/>
      <c r="J72" s="26"/>
      <c r="K72" s="26"/>
      <c r="L72" s="26"/>
      <c r="M72" s="26"/>
      <c r="N72" s="26"/>
      <c r="O72" s="37"/>
      <c r="P72" s="26"/>
      <c r="Q72" s="25"/>
      <c r="R72" s="26"/>
      <c r="S72" s="26"/>
      <c r="T72" s="153"/>
      <c r="U72" s="31"/>
      <c r="V72" s="19"/>
      <c r="W72" s="62"/>
      <c r="X72" s="62"/>
    </row>
    <row r="73" spans="1:24" ht="15">
      <c r="A73" s="28"/>
      <c r="B73" s="16"/>
      <c r="C73" s="24"/>
      <c r="D73" s="25"/>
      <c r="E73" s="25"/>
      <c r="F73" s="25"/>
      <c r="G73" s="26"/>
      <c r="H73" s="38"/>
      <c r="I73" s="38"/>
      <c r="J73" s="26"/>
      <c r="K73" s="26"/>
      <c r="L73" s="26"/>
      <c r="M73" s="26"/>
      <c r="N73" s="26"/>
      <c r="O73" s="37"/>
      <c r="P73" s="26"/>
      <c r="Q73" s="25"/>
      <c r="R73" s="26"/>
      <c r="S73" s="26"/>
      <c r="T73" s="153"/>
      <c r="U73" s="31"/>
      <c r="V73" s="19"/>
      <c r="W73" s="62"/>
      <c r="X73" s="62"/>
    </row>
    <row r="74" spans="1:24" ht="15">
      <c r="A74" s="28"/>
      <c r="B74" s="16"/>
      <c r="C74" s="24"/>
      <c r="D74" s="25"/>
      <c r="E74" s="25"/>
      <c r="F74" s="25"/>
      <c r="G74" s="26"/>
      <c r="H74" s="38"/>
      <c r="I74" s="38"/>
      <c r="J74" s="26"/>
      <c r="K74" s="26"/>
      <c r="L74" s="26"/>
      <c r="M74" s="26"/>
      <c r="N74" s="26"/>
      <c r="O74" s="37"/>
      <c r="P74" s="26"/>
      <c r="Q74" s="25"/>
      <c r="R74" s="26"/>
      <c r="S74" s="26"/>
      <c r="T74" s="153"/>
      <c r="U74" s="31"/>
      <c r="V74" s="19"/>
      <c r="W74" s="62"/>
      <c r="X74" s="62"/>
    </row>
    <row r="75" spans="1:24" ht="15">
      <c r="A75" s="28"/>
      <c r="B75" s="16"/>
      <c r="C75" s="24"/>
      <c r="D75" s="25"/>
      <c r="E75" s="25"/>
      <c r="F75" s="25"/>
      <c r="G75" s="26"/>
      <c r="H75" s="38"/>
      <c r="I75" s="38"/>
      <c r="J75" s="26"/>
      <c r="K75" s="26"/>
      <c r="L75" s="26"/>
      <c r="M75" s="26"/>
      <c r="N75" s="26"/>
      <c r="O75" s="37"/>
      <c r="P75" s="26"/>
      <c r="Q75" s="25"/>
      <c r="R75" s="26"/>
      <c r="S75" s="26"/>
      <c r="T75" s="153"/>
      <c r="U75" s="31"/>
      <c r="V75" s="19"/>
      <c r="W75" s="62"/>
      <c r="X75" s="62"/>
    </row>
    <row r="76" spans="1:24" ht="15">
      <c r="A76" s="28"/>
      <c r="B76" s="16"/>
      <c r="C76" s="24"/>
      <c r="D76" s="25"/>
      <c r="E76" s="25"/>
      <c r="F76" s="25"/>
      <c r="G76" s="26"/>
      <c r="H76" s="38"/>
      <c r="I76" s="38"/>
      <c r="J76" s="26"/>
      <c r="K76" s="26"/>
      <c r="L76" s="26"/>
      <c r="M76" s="26"/>
      <c r="N76" s="26"/>
      <c r="O76" s="37"/>
      <c r="P76" s="26"/>
      <c r="Q76" s="25"/>
      <c r="R76" s="26"/>
      <c r="S76" s="26"/>
      <c r="T76" s="153"/>
      <c r="U76" s="31"/>
      <c r="V76" s="19"/>
      <c r="W76" s="62"/>
      <c r="X76" s="62"/>
    </row>
    <row r="77" spans="1:24" ht="15">
      <c r="A77" s="28"/>
      <c r="B77" s="16"/>
      <c r="C77" s="137"/>
      <c r="D77" s="25"/>
      <c r="E77" s="25"/>
      <c r="F77" s="25"/>
      <c r="G77" s="26"/>
      <c r="H77" s="38"/>
      <c r="I77" s="38"/>
      <c r="J77" s="26"/>
      <c r="K77" s="26"/>
      <c r="L77" s="26"/>
      <c r="M77" s="26"/>
      <c r="N77" s="26"/>
      <c r="O77" s="37"/>
      <c r="P77" s="26"/>
      <c r="Q77" s="25"/>
      <c r="R77" s="26"/>
      <c r="S77" s="26"/>
      <c r="T77" s="153"/>
      <c r="U77" s="31"/>
      <c r="V77" s="19"/>
      <c r="W77" s="62"/>
      <c r="X77" s="62"/>
    </row>
    <row r="78" spans="1:24" ht="15">
      <c r="A78" s="28"/>
      <c r="B78" s="16"/>
      <c r="C78" s="24"/>
      <c r="D78" s="25"/>
      <c r="E78" s="25"/>
      <c r="F78" s="25"/>
      <c r="G78" s="26"/>
      <c r="H78" s="38"/>
      <c r="I78" s="38"/>
      <c r="J78" s="26"/>
      <c r="K78" s="26"/>
      <c r="L78" s="26"/>
      <c r="M78" s="26"/>
      <c r="N78" s="26"/>
      <c r="O78" s="37"/>
      <c r="P78" s="26"/>
      <c r="Q78" s="25"/>
      <c r="R78" s="26"/>
      <c r="S78" s="26"/>
      <c r="T78" s="153"/>
      <c r="U78" s="31"/>
      <c r="V78" s="19"/>
      <c r="W78" s="62"/>
      <c r="X78" s="62"/>
    </row>
    <row r="79" spans="1:24" ht="15">
      <c r="A79" s="28"/>
      <c r="B79" s="16"/>
      <c r="C79" s="24"/>
      <c r="D79" s="25"/>
      <c r="E79" s="25"/>
      <c r="F79" s="25"/>
      <c r="G79" s="26"/>
      <c r="H79" s="38"/>
      <c r="I79" s="38"/>
      <c r="J79" s="26"/>
      <c r="K79" s="26"/>
      <c r="L79" s="26"/>
      <c r="M79" s="26"/>
      <c r="N79" s="26"/>
      <c r="O79" s="37"/>
      <c r="P79" s="26"/>
      <c r="Q79" s="25"/>
      <c r="R79" s="26"/>
      <c r="S79" s="26"/>
      <c r="T79" s="153"/>
      <c r="U79" s="31"/>
      <c r="V79" s="19"/>
      <c r="W79" s="62"/>
      <c r="X79" s="62"/>
    </row>
    <row r="80" spans="1:24" ht="15.75" thickBot="1">
      <c r="A80" s="28"/>
      <c r="B80" s="16"/>
      <c r="C80" s="26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26"/>
      <c r="P80" s="300" t="s">
        <v>46</v>
      </c>
      <c r="Q80" s="301"/>
      <c r="R80" s="301"/>
      <c r="S80" s="302"/>
      <c r="T80" s="42">
        <f>SUM(T43:T79)</f>
        <v>0</v>
      </c>
      <c r="U80" s="42">
        <f>SUM(U43:U75)</f>
        <v>0</v>
      </c>
      <c r="V80" s="43"/>
      <c r="W80" s="43"/>
      <c r="X80" s="42">
        <f>SUM(X43:X75)</f>
        <v>0</v>
      </c>
    </row>
    <row r="81" spans="1:24" ht="15.75" thickBot="1">
      <c r="A81" s="138"/>
      <c r="B81" s="139"/>
      <c r="C81" s="140"/>
      <c r="D81" s="141"/>
      <c r="E81" s="141"/>
      <c r="F81" s="141"/>
      <c r="G81" s="140"/>
      <c r="H81" s="141"/>
      <c r="I81" s="141"/>
      <c r="J81" s="140"/>
      <c r="K81" s="140"/>
      <c r="L81" s="140"/>
      <c r="M81" s="140"/>
      <c r="N81" s="140"/>
      <c r="O81" s="142" t="s">
        <v>46</v>
      </c>
      <c r="P81" s="310" t="s">
        <v>48</v>
      </c>
      <c r="Q81" s="310"/>
      <c r="R81" s="310"/>
      <c r="S81" s="310"/>
      <c r="T81" s="143">
        <f>T80+T39</f>
        <v>290418.63</v>
      </c>
      <c r="U81" s="143"/>
      <c r="V81" s="144"/>
      <c r="W81" s="144"/>
      <c r="X81" s="145"/>
    </row>
  </sheetData>
  <sheetProtection/>
  <mergeCells count="3">
    <mergeCell ref="P39:S39"/>
    <mergeCell ref="P80:S80"/>
    <mergeCell ref="P81:S81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zoomScalePageLayoutView="0" workbookViewId="0" topLeftCell="A103">
      <selection activeCell="AA107" sqref="AA107"/>
    </sheetView>
  </sheetViews>
  <sheetFormatPr defaultColWidth="11.421875" defaultRowHeight="15"/>
  <cols>
    <col min="1" max="1" width="21.7109375" style="0" customWidth="1"/>
    <col min="2" max="2" width="21.140625" style="0" customWidth="1"/>
    <col min="3" max="3" width="9.7109375" style="0" customWidth="1"/>
    <col min="4" max="4" width="14.140625" style="0" customWidth="1"/>
    <col min="5" max="5" width="13.8515625" style="0" customWidth="1"/>
    <col min="7" max="7" width="6.00390625" style="0" customWidth="1"/>
    <col min="8" max="9" width="2.00390625" style="0" customWidth="1"/>
    <col min="10" max="10" width="3.00390625" style="0" customWidth="1"/>
    <col min="11" max="11" width="1.7109375" style="0" customWidth="1"/>
    <col min="12" max="12" width="1.1484375" style="0" customWidth="1"/>
    <col min="13" max="13" width="2.00390625" style="0" customWidth="1"/>
    <col min="14" max="14" width="1.8515625" style="0" customWidth="1"/>
    <col min="15" max="15" width="9.8515625" style="0" customWidth="1"/>
    <col min="16" max="16" width="3.7109375" style="0" customWidth="1"/>
    <col min="17" max="17" width="5.421875" style="0" customWidth="1"/>
    <col min="18" max="18" width="3.28125" style="0" customWidth="1"/>
    <col min="19" max="19" width="3.7109375" style="0" customWidth="1"/>
    <col min="20" max="20" width="11.421875" style="0" customWidth="1"/>
    <col min="21" max="21" width="6.8515625" style="0" customWidth="1"/>
    <col min="22" max="23" width="7.00390625" style="0" customWidth="1"/>
    <col min="24" max="24" width="9.7109375" style="0" customWidth="1"/>
  </cols>
  <sheetData>
    <row r="1" spans="1:24" ht="45.75" thickBot="1">
      <c r="A1" s="11" t="s">
        <v>21</v>
      </c>
      <c r="B1" s="11" t="s">
        <v>22</v>
      </c>
      <c r="C1" s="11" t="s">
        <v>23</v>
      </c>
      <c r="D1" s="12" t="s">
        <v>24</v>
      </c>
      <c r="E1" s="11" t="s">
        <v>25</v>
      </c>
      <c r="F1" s="12" t="s">
        <v>50</v>
      </c>
      <c r="G1" s="11" t="s">
        <v>27</v>
      </c>
      <c r="H1" s="13" t="s">
        <v>28</v>
      </c>
      <c r="I1" s="13" t="s">
        <v>29</v>
      </c>
      <c r="J1" s="13" t="s">
        <v>30</v>
      </c>
      <c r="K1" s="13" t="s">
        <v>31</v>
      </c>
      <c r="L1" s="13" t="s">
        <v>32</v>
      </c>
      <c r="M1" s="13" t="s">
        <v>33</v>
      </c>
      <c r="N1" s="13" t="s">
        <v>34</v>
      </c>
      <c r="O1" s="11" t="s">
        <v>35</v>
      </c>
      <c r="P1" s="13" t="s">
        <v>36</v>
      </c>
      <c r="Q1" s="13" t="s">
        <v>37</v>
      </c>
      <c r="R1" s="13" t="s">
        <v>38</v>
      </c>
      <c r="S1" s="13" t="s">
        <v>39</v>
      </c>
      <c r="T1" s="14" t="s">
        <v>40</v>
      </c>
      <c r="U1" s="11" t="s">
        <v>41</v>
      </c>
      <c r="V1" s="11" t="s">
        <v>42</v>
      </c>
      <c r="W1" s="15" t="s">
        <v>43</v>
      </c>
      <c r="X1" s="14" t="s">
        <v>44</v>
      </c>
    </row>
    <row r="2" spans="1:24" ht="15">
      <c r="A2" s="134" t="s">
        <v>125</v>
      </c>
      <c r="B2" s="16" t="s">
        <v>124</v>
      </c>
      <c r="C2" s="24"/>
      <c r="D2" s="25">
        <v>2515</v>
      </c>
      <c r="E2" s="25"/>
      <c r="F2" s="25" t="s">
        <v>51</v>
      </c>
      <c r="G2" s="26"/>
      <c r="H2" s="18" t="s">
        <v>45</v>
      </c>
      <c r="I2" s="18" t="s">
        <v>45</v>
      </c>
      <c r="J2" s="26"/>
      <c r="K2" s="26"/>
      <c r="L2" s="26"/>
      <c r="M2" s="26"/>
      <c r="N2" s="26"/>
      <c r="O2" s="37" t="s">
        <v>144</v>
      </c>
      <c r="P2" s="26"/>
      <c r="Q2" s="26">
        <v>2611</v>
      </c>
      <c r="R2" s="26"/>
      <c r="S2" s="26"/>
      <c r="T2" s="31">
        <v>4666.9</v>
      </c>
      <c r="U2" s="31"/>
      <c r="V2" s="19"/>
      <c r="W2" s="62"/>
      <c r="X2" s="62">
        <f aca="true" t="shared" si="0" ref="X2:X15">T2-U2</f>
        <v>4666.9</v>
      </c>
    </row>
    <row r="3" spans="1:24" ht="15">
      <c r="A3" s="134" t="s">
        <v>88</v>
      </c>
      <c r="B3" s="16" t="s">
        <v>152</v>
      </c>
      <c r="C3" s="24"/>
      <c r="D3" s="25">
        <v>2601</v>
      </c>
      <c r="E3" s="25" t="s">
        <v>154</v>
      </c>
      <c r="F3" s="25" t="s">
        <v>153</v>
      </c>
      <c r="G3" s="26"/>
      <c r="H3" s="18" t="s">
        <v>45</v>
      </c>
      <c r="I3" s="18" t="s">
        <v>45</v>
      </c>
      <c r="J3" s="26"/>
      <c r="K3" s="26"/>
      <c r="L3" s="26"/>
      <c r="M3" s="26"/>
      <c r="N3" s="26"/>
      <c r="O3" s="37" t="s">
        <v>155</v>
      </c>
      <c r="P3" s="26"/>
      <c r="Q3" s="26">
        <v>2614</v>
      </c>
      <c r="R3" s="26"/>
      <c r="S3" s="26"/>
      <c r="T3" s="31">
        <v>206913</v>
      </c>
      <c r="U3" s="31"/>
      <c r="V3" s="19"/>
      <c r="W3" s="62"/>
      <c r="X3" s="62">
        <f t="shared" si="0"/>
        <v>206913</v>
      </c>
    </row>
    <row r="4" spans="1:24" ht="15">
      <c r="A4" s="134" t="s">
        <v>88</v>
      </c>
      <c r="B4" s="16" t="s">
        <v>152</v>
      </c>
      <c r="C4" s="24"/>
      <c r="D4" s="25">
        <v>2602</v>
      </c>
      <c r="E4" s="25" t="s">
        <v>154</v>
      </c>
      <c r="F4" s="25" t="s">
        <v>153</v>
      </c>
      <c r="G4" s="26"/>
      <c r="H4" s="18" t="s">
        <v>45</v>
      </c>
      <c r="I4" s="18" t="s">
        <v>45</v>
      </c>
      <c r="J4" s="26"/>
      <c r="K4" s="26"/>
      <c r="L4" s="26"/>
      <c r="M4" s="26"/>
      <c r="N4" s="26"/>
      <c r="O4" s="37" t="s">
        <v>155</v>
      </c>
      <c r="P4" s="26"/>
      <c r="Q4" s="26">
        <v>2614</v>
      </c>
      <c r="R4" s="26"/>
      <c r="S4" s="26"/>
      <c r="T4" s="31">
        <v>206913</v>
      </c>
      <c r="U4" s="31"/>
      <c r="V4" s="19"/>
      <c r="W4" s="62"/>
      <c r="X4" s="62">
        <f t="shared" si="0"/>
        <v>206913</v>
      </c>
    </row>
    <row r="5" spans="1:24" ht="15">
      <c r="A5" s="134" t="s">
        <v>88</v>
      </c>
      <c r="B5" s="16" t="s">
        <v>152</v>
      </c>
      <c r="C5" s="24"/>
      <c r="D5" s="25">
        <v>2603</v>
      </c>
      <c r="E5" s="25" t="s">
        <v>154</v>
      </c>
      <c r="F5" s="25" t="s">
        <v>153</v>
      </c>
      <c r="G5" s="26"/>
      <c r="H5" s="18" t="s">
        <v>45</v>
      </c>
      <c r="I5" s="18" t="s">
        <v>45</v>
      </c>
      <c r="J5" s="26"/>
      <c r="K5" s="26"/>
      <c r="L5" s="26"/>
      <c r="M5" s="26"/>
      <c r="N5" s="26"/>
      <c r="O5" s="37" t="s">
        <v>155</v>
      </c>
      <c r="P5" s="26"/>
      <c r="Q5" s="26">
        <v>2614</v>
      </c>
      <c r="R5" s="26"/>
      <c r="S5" s="26"/>
      <c r="T5" s="31">
        <v>116230</v>
      </c>
      <c r="U5" s="31"/>
      <c r="V5" s="19"/>
      <c r="W5" s="62"/>
      <c r="X5" s="62">
        <f t="shared" si="0"/>
        <v>116230</v>
      </c>
    </row>
    <row r="6" spans="1:24" ht="15">
      <c r="A6" s="134" t="s">
        <v>88</v>
      </c>
      <c r="B6" s="16" t="s">
        <v>152</v>
      </c>
      <c r="C6" s="24"/>
      <c r="D6" s="25">
        <v>2604</v>
      </c>
      <c r="E6" s="25" t="s">
        <v>154</v>
      </c>
      <c r="F6" s="25" t="s">
        <v>153</v>
      </c>
      <c r="G6" s="26"/>
      <c r="H6" s="18" t="s">
        <v>45</v>
      </c>
      <c r="I6" s="18" t="s">
        <v>45</v>
      </c>
      <c r="J6" s="26"/>
      <c r="K6" s="26"/>
      <c r="L6" s="26"/>
      <c r="M6" s="26"/>
      <c r="N6" s="26"/>
      <c r="O6" s="37" t="s">
        <v>155</v>
      </c>
      <c r="P6" s="26"/>
      <c r="Q6" s="26">
        <v>2614</v>
      </c>
      <c r="R6" s="26"/>
      <c r="S6" s="26"/>
      <c r="T6" s="31">
        <v>198830</v>
      </c>
      <c r="U6" s="31"/>
      <c r="V6" s="19"/>
      <c r="W6" s="62"/>
      <c r="X6" s="62">
        <f t="shared" si="0"/>
        <v>198830</v>
      </c>
    </row>
    <row r="7" spans="1:24" ht="15">
      <c r="A7" s="134" t="s">
        <v>88</v>
      </c>
      <c r="B7" s="16" t="s">
        <v>152</v>
      </c>
      <c r="C7" s="24"/>
      <c r="D7" s="25">
        <v>2605</v>
      </c>
      <c r="E7" s="25" t="s">
        <v>154</v>
      </c>
      <c r="F7" s="25" t="s">
        <v>153</v>
      </c>
      <c r="G7" s="26"/>
      <c r="H7" s="18" t="s">
        <v>45</v>
      </c>
      <c r="I7" s="18" t="s">
        <v>45</v>
      </c>
      <c r="J7" s="26"/>
      <c r="K7" s="26"/>
      <c r="L7" s="26"/>
      <c r="M7" s="26"/>
      <c r="N7" s="26"/>
      <c r="O7" s="37" t="s">
        <v>155</v>
      </c>
      <c r="P7" s="26"/>
      <c r="Q7" s="26">
        <v>2614</v>
      </c>
      <c r="R7" s="26"/>
      <c r="S7" s="26"/>
      <c r="T7" s="31">
        <v>198830</v>
      </c>
      <c r="U7" s="31"/>
      <c r="V7" s="19"/>
      <c r="W7" s="62"/>
      <c r="X7" s="62">
        <f t="shared" si="0"/>
        <v>198830</v>
      </c>
    </row>
    <row r="8" spans="1:24" ht="15">
      <c r="A8" s="134" t="s">
        <v>53</v>
      </c>
      <c r="B8" s="16" t="s">
        <v>159</v>
      </c>
      <c r="C8" s="24"/>
      <c r="D8" s="25">
        <v>2610</v>
      </c>
      <c r="E8" s="25" t="s">
        <v>160</v>
      </c>
      <c r="F8" s="25" t="s">
        <v>162</v>
      </c>
      <c r="G8" s="26"/>
      <c r="H8" s="18" t="s">
        <v>45</v>
      </c>
      <c r="I8" s="18" t="s">
        <v>45</v>
      </c>
      <c r="J8" s="26"/>
      <c r="K8" s="26"/>
      <c r="L8" s="26"/>
      <c r="M8" s="26"/>
      <c r="N8" s="26"/>
      <c r="O8" s="136">
        <v>43776</v>
      </c>
      <c r="P8" s="26"/>
      <c r="Q8" s="26">
        <v>2614</v>
      </c>
      <c r="R8" s="26"/>
      <c r="S8" s="26"/>
      <c r="T8" s="31">
        <v>2478</v>
      </c>
      <c r="U8" s="31"/>
      <c r="V8" s="19"/>
      <c r="W8" s="62"/>
      <c r="X8" s="62">
        <f>T8-U8</f>
        <v>2478</v>
      </c>
    </row>
    <row r="9" spans="1:24" ht="15">
      <c r="A9" s="134" t="s">
        <v>161</v>
      </c>
      <c r="B9" s="16" t="s">
        <v>159</v>
      </c>
      <c r="C9" s="24"/>
      <c r="D9" s="25">
        <v>2611</v>
      </c>
      <c r="E9" s="25" t="s">
        <v>160</v>
      </c>
      <c r="F9" s="25" t="s">
        <v>162</v>
      </c>
      <c r="G9" s="26"/>
      <c r="H9" s="18" t="s">
        <v>45</v>
      </c>
      <c r="I9" s="18" t="s">
        <v>45</v>
      </c>
      <c r="J9" s="26"/>
      <c r="K9" s="26"/>
      <c r="L9" s="26"/>
      <c r="M9" s="26"/>
      <c r="N9" s="26"/>
      <c r="O9" s="136">
        <v>43776</v>
      </c>
      <c r="P9" s="26"/>
      <c r="Q9" s="26">
        <v>2614</v>
      </c>
      <c r="R9" s="26"/>
      <c r="S9" s="26"/>
      <c r="T9" s="31">
        <v>2478</v>
      </c>
      <c r="U9" s="31"/>
      <c r="V9" s="19"/>
      <c r="W9" s="62"/>
      <c r="X9" s="62">
        <f>T9-U9</f>
        <v>2478</v>
      </c>
    </row>
    <row r="10" spans="1:24" ht="15">
      <c r="A10" s="134" t="s">
        <v>53</v>
      </c>
      <c r="B10" s="16" t="s">
        <v>159</v>
      </c>
      <c r="C10" s="24"/>
      <c r="D10" s="25">
        <v>2612</v>
      </c>
      <c r="E10" s="25" t="s">
        <v>160</v>
      </c>
      <c r="F10" s="25" t="s">
        <v>162</v>
      </c>
      <c r="G10" s="26"/>
      <c r="H10" s="18" t="s">
        <v>45</v>
      </c>
      <c r="I10" s="18" t="s">
        <v>45</v>
      </c>
      <c r="J10" s="26"/>
      <c r="K10" s="26"/>
      <c r="L10" s="26"/>
      <c r="M10" s="26"/>
      <c r="N10" s="26"/>
      <c r="O10" s="136">
        <v>43776</v>
      </c>
      <c r="P10" s="26"/>
      <c r="Q10" s="26">
        <v>2614</v>
      </c>
      <c r="R10" s="26"/>
      <c r="S10" s="26"/>
      <c r="T10" s="31">
        <v>2478</v>
      </c>
      <c r="U10" s="31"/>
      <c r="V10" s="19"/>
      <c r="W10" s="62"/>
      <c r="X10" s="62">
        <f>T10-U10</f>
        <v>2478</v>
      </c>
    </row>
    <row r="11" spans="1:24" ht="15">
      <c r="A11" s="134" t="s">
        <v>53</v>
      </c>
      <c r="B11" s="16" t="s">
        <v>159</v>
      </c>
      <c r="C11" s="24"/>
      <c r="D11" s="25">
        <v>2613</v>
      </c>
      <c r="E11" s="25" t="s">
        <v>160</v>
      </c>
      <c r="F11" s="25" t="s">
        <v>162</v>
      </c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136">
        <v>43776</v>
      </c>
      <c r="P11" s="26"/>
      <c r="Q11" s="26">
        <v>2614</v>
      </c>
      <c r="R11" s="26"/>
      <c r="S11" s="26"/>
      <c r="T11" s="31">
        <v>2478</v>
      </c>
      <c r="U11" s="31"/>
      <c r="V11" s="19"/>
      <c r="W11" s="62"/>
      <c r="X11" s="62">
        <f>T11-U11</f>
        <v>2478</v>
      </c>
    </row>
    <row r="12" spans="1:24" ht="15">
      <c r="A12" s="134" t="s">
        <v>157</v>
      </c>
      <c r="B12" s="16" t="s">
        <v>156</v>
      </c>
      <c r="C12" s="24"/>
      <c r="D12" s="25">
        <v>2606</v>
      </c>
      <c r="E12" s="25" t="s">
        <v>158</v>
      </c>
      <c r="F12" s="25" t="s">
        <v>51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136">
        <v>43411</v>
      </c>
      <c r="P12" s="26"/>
      <c r="Q12" s="26">
        <v>2614</v>
      </c>
      <c r="R12" s="26"/>
      <c r="S12" s="26"/>
      <c r="T12" s="31">
        <v>6608</v>
      </c>
      <c r="U12" s="31"/>
      <c r="V12" s="19"/>
      <c r="W12" s="62"/>
      <c r="X12" s="62">
        <f t="shared" si="0"/>
        <v>6608</v>
      </c>
    </row>
    <row r="13" spans="1:24" ht="15">
      <c r="A13" s="134" t="s">
        <v>157</v>
      </c>
      <c r="B13" s="16" t="s">
        <v>156</v>
      </c>
      <c r="C13" s="24"/>
      <c r="D13" s="25">
        <v>2607</v>
      </c>
      <c r="E13" s="25" t="s">
        <v>158</v>
      </c>
      <c r="F13" s="25" t="s">
        <v>51</v>
      </c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136">
        <v>43411</v>
      </c>
      <c r="P13" s="26"/>
      <c r="Q13" s="26">
        <v>2614</v>
      </c>
      <c r="R13" s="26"/>
      <c r="S13" s="26"/>
      <c r="T13" s="31">
        <v>6608</v>
      </c>
      <c r="U13" s="31"/>
      <c r="V13" s="19"/>
      <c r="W13" s="62"/>
      <c r="X13" s="62">
        <f t="shared" si="0"/>
        <v>6608</v>
      </c>
    </row>
    <row r="14" spans="1:24" ht="15">
      <c r="A14" s="134" t="s">
        <v>53</v>
      </c>
      <c r="B14" s="16" t="s">
        <v>156</v>
      </c>
      <c r="C14" s="24"/>
      <c r="D14" s="25">
        <v>2608</v>
      </c>
      <c r="E14" s="25" t="s">
        <v>158</v>
      </c>
      <c r="F14" s="25" t="s">
        <v>51</v>
      </c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136">
        <v>43411</v>
      </c>
      <c r="P14" s="26"/>
      <c r="Q14" s="26">
        <v>2614</v>
      </c>
      <c r="R14" s="26"/>
      <c r="S14" s="26"/>
      <c r="T14" s="31">
        <v>6608</v>
      </c>
      <c r="U14" s="31"/>
      <c r="V14" s="19"/>
      <c r="W14" s="62"/>
      <c r="X14" s="62">
        <f t="shared" si="0"/>
        <v>6608</v>
      </c>
    </row>
    <row r="15" spans="1:24" ht="15">
      <c r="A15" s="134" t="s">
        <v>53</v>
      </c>
      <c r="B15" s="16" t="s">
        <v>156</v>
      </c>
      <c r="C15" s="24"/>
      <c r="D15" s="25">
        <v>2609</v>
      </c>
      <c r="E15" s="25" t="s">
        <v>158</v>
      </c>
      <c r="F15" s="25" t="s">
        <v>51</v>
      </c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136">
        <v>43411</v>
      </c>
      <c r="P15" s="26"/>
      <c r="Q15" s="26">
        <v>2614</v>
      </c>
      <c r="R15" s="26"/>
      <c r="S15" s="26"/>
      <c r="T15" s="31">
        <v>6608</v>
      </c>
      <c r="U15" s="31"/>
      <c r="V15" s="19"/>
      <c r="W15" s="62"/>
      <c r="X15" s="62">
        <f t="shared" si="0"/>
        <v>6608</v>
      </c>
    </row>
    <row r="16" spans="1:24" ht="15">
      <c r="A16" s="28" t="s">
        <v>54</v>
      </c>
      <c r="B16" s="16" t="s">
        <v>126</v>
      </c>
      <c r="C16" s="24"/>
      <c r="D16" s="25">
        <v>2513</v>
      </c>
      <c r="E16" s="25"/>
      <c r="F16" s="25" t="s">
        <v>127</v>
      </c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 t="s">
        <v>144</v>
      </c>
      <c r="P16" s="26"/>
      <c r="Q16" s="26">
        <v>2611</v>
      </c>
      <c r="R16" s="26"/>
      <c r="S16" s="26"/>
      <c r="T16" s="31">
        <v>7614.54</v>
      </c>
      <c r="U16" s="31"/>
      <c r="V16" s="19"/>
      <c r="W16" s="62"/>
      <c r="X16" s="62">
        <f aca="true" t="shared" si="1" ref="X16:X45">T16-U16</f>
        <v>7614.54</v>
      </c>
    </row>
    <row r="17" spans="1:24" ht="15">
      <c r="A17" s="28" t="s">
        <v>54</v>
      </c>
      <c r="B17" s="16" t="s">
        <v>126</v>
      </c>
      <c r="C17" s="24"/>
      <c r="D17" s="25">
        <v>2514</v>
      </c>
      <c r="E17" s="25"/>
      <c r="F17" s="25" t="s">
        <v>127</v>
      </c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 t="s">
        <v>144</v>
      </c>
      <c r="P17" s="26"/>
      <c r="Q17" s="26">
        <v>2611</v>
      </c>
      <c r="R17" s="26"/>
      <c r="S17" s="26"/>
      <c r="T17" s="31">
        <v>7614.54</v>
      </c>
      <c r="U17" s="31"/>
      <c r="V17" s="19"/>
      <c r="W17" s="62"/>
      <c r="X17" s="62">
        <f t="shared" si="1"/>
        <v>7614.54</v>
      </c>
    </row>
    <row r="18" spans="1:24" ht="15">
      <c r="A18" s="28" t="s">
        <v>128</v>
      </c>
      <c r="B18" s="16" t="s">
        <v>126</v>
      </c>
      <c r="C18" s="24"/>
      <c r="D18" s="25">
        <v>2519</v>
      </c>
      <c r="E18" s="25"/>
      <c r="F18" s="25" t="s">
        <v>129</v>
      </c>
      <c r="G18" s="26"/>
      <c r="H18" s="18" t="s">
        <v>45</v>
      </c>
      <c r="I18" s="18" t="s">
        <v>45</v>
      </c>
      <c r="J18" s="26"/>
      <c r="K18" s="26"/>
      <c r="L18" s="26"/>
      <c r="M18" s="26"/>
      <c r="N18" s="26"/>
      <c r="O18" s="37" t="s">
        <v>131</v>
      </c>
      <c r="P18" s="26"/>
      <c r="Q18" s="26">
        <v>2611</v>
      </c>
      <c r="R18" s="26"/>
      <c r="S18" s="26"/>
      <c r="T18" s="31">
        <v>27215.99</v>
      </c>
      <c r="U18" s="31"/>
      <c r="V18" s="19"/>
      <c r="W18" s="62"/>
      <c r="X18" s="62">
        <f t="shared" si="1"/>
        <v>27215.99</v>
      </c>
    </row>
    <row r="19" spans="1:24" ht="15">
      <c r="A19" s="28" t="s">
        <v>151</v>
      </c>
      <c r="B19" s="16" t="s">
        <v>126</v>
      </c>
      <c r="C19" s="24"/>
      <c r="D19" s="25">
        <v>2520</v>
      </c>
      <c r="E19" s="25"/>
      <c r="F19" s="25" t="s">
        <v>130</v>
      </c>
      <c r="G19" s="26"/>
      <c r="H19" s="18" t="s">
        <v>45</v>
      </c>
      <c r="I19" s="18" t="s">
        <v>45</v>
      </c>
      <c r="J19" s="26"/>
      <c r="K19" s="26"/>
      <c r="L19" s="26"/>
      <c r="M19" s="26"/>
      <c r="N19" s="26"/>
      <c r="O19" s="37" t="s">
        <v>131</v>
      </c>
      <c r="P19" s="26"/>
      <c r="Q19" s="26">
        <v>2611</v>
      </c>
      <c r="R19" s="26"/>
      <c r="S19" s="26"/>
      <c r="T19" s="31">
        <v>17409.6</v>
      </c>
      <c r="U19" s="31"/>
      <c r="V19" s="19"/>
      <c r="W19" s="62"/>
      <c r="X19" s="62">
        <f t="shared" si="1"/>
        <v>17409.6</v>
      </c>
    </row>
    <row r="20" spans="1:24" ht="15">
      <c r="A20" s="28" t="s">
        <v>54</v>
      </c>
      <c r="B20" s="16" t="s">
        <v>132</v>
      </c>
      <c r="C20" s="24"/>
      <c r="D20" s="25">
        <v>2521</v>
      </c>
      <c r="E20" s="25"/>
      <c r="F20" s="25" t="s">
        <v>52</v>
      </c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 t="s">
        <v>144</v>
      </c>
      <c r="P20" s="26"/>
      <c r="Q20" s="26">
        <v>2611</v>
      </c>
      <c r="R20" s="26"/>
      <c r="S20" s="26"/>
      <c r="T20" s="31">
        <v>5301.56</v>
      </c>
      <c r="U20" s="31"/>
      <c r="V20" s="19"/>
      <c r="W20" s="62"/>
      <c r="X20" s="62">
        <f t="shared" si="1"/>
        <v>5301.56</v>
      </c>
    </row>
    <row r="21" spans="1:24" ht="15">
      <c r="A21" s="28" t="s">
        <v>53</v>
      </c>
      <c r="B21" s="16" t="s">
        <v>132</v>
      </c>
      <c r="C21" s="24"/>
      <c r="D21" s="25">
        <v>2522</v>
      </c>
      <c r="E21" s="25"/>
      <c r="F21" s="25" t="s">
        <v>52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 t="s">
        <v>144</v>
      </c>
      <c r="P21" s="26"/>
      <c r="Q21" s="26">
        <v>2611</v>
      </c>
      <c r="R21" s="26"/>
      <c r="S21" s="26"/>
      <c r="T21" s="31">
        <v>5301.5</v>
      </c>
      <c r="U21" s="31"/>
      <c r="V21" s="19"/>
      <c r="W21" s="62"/>
      <c r="X21" s="62">
        <f t="shared" si="1"/>
        <v>5301.5</v>
      </c>
    </row>
    <row r="22" spans="1:24" ht="15">
      <c r="A22" s="28" t="s">
        <v>53</v>
      </c>
      <c r="B22" s="16" t="s">
        <v>132</v>
      </c>
      <c r="C22" s="24"/>
      <c r="D22" s="25">
        <v>2523</v>
      </c>
      <c r="E22" s="25"/>
      <c r="F22" s="25" t="s">
        <v>52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 t="s">
        <v>144</v>
      </c>
      <c r="P22" s="26"/>
      <c r="Q22" s="26">
        <v>2611</v>
      </c>
      <c r="R22" s="26"/>
      <c r="S22" s="26"/>
      <c r="T22" s="31">
        <v>5301.5</v>
      </c>
      <c r="U22" s="31"/>
      <c r="V22" s="19"/>
      <c r="W22" s="62"/>
      <c r="X22" s="62">
        <f t="shared" si="1"/>
        <v>5301.5</v>
      </c>
    </row>
    <row r="23" spans="1:24" ht="15">
      <c r="A23" s="28" t="s">
        <v>54</v>
      </c>
      <c r="B23" s="16" t="s">
        <v>132</v>
      </c>
      <c r="C23" s="24"/>
      <c r="D23" s="25">
        <v>2524</v>
      </c>
      <c r="E23" s="25"/>
      <c r="F23" s="25" t="s">
        <v>52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 t="s">
        <v>144</v>
      </c>
      <c r="P23" s="26"/>
      <c r="Q23" s="26">
        <v>2611</v>
      </c>
      <c r="R23" s="26"/>
      <c r="S23" s="26"/>
      <c r="T23" s="31">
        <v>5301.5</v>
      </c>
      <c r="U23" s="31"/>
      <c r="V23" s="19"/>
      <c r="W23" s="62"/>
      <c r="X23" s="62">
        <f t="shared" si="1"/>
        <v>5301.5</v>
      </c>
    </row>
    <row r="24" spans="1:24" ht="15">
      <c r="A24" s="28" t="s">
        <v>54</v>
      </c>
      <c r="B24" s="16" t="s">
        <v>132</v>
      </c>
      <c r="C24" s="24"/>
      <c r="D24" s="25">
        <v>2525</v>
      </c>
      <c r="E24" s="25"/>
      <c r="F24" s="25" t="s">
        <v>52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 t="s">
        <v>144</v>
      </c>
      <c r="P24" s="26"/>
      <c r="Q24" s="26">
        <v>2611</v>
      </c>
      <c r="R24" s="26"/>
      <c r="S24" s="26"/>
      <c r="T24" s="31">
        <v>5301.5</v>
      </c>
      <c r="U24" s="31"/>
      <c r="V24" s="19"/>
      <c r="W24" s="62"/>
      <c r="X24" s="62">
        <f t="shared" si="1"/>
        <v>5301.5</v>
      </c>
    </row>
    <row r="25" spans="1:24" ht="15">
      <c r="A25" s="28" t="s">
        <v>54</v>
      </c>
      <c r="B25" s="16" t="s">
        <v>132</v>
      </c>
      <c r="C25" s="24"/>
      <c r="D25" s="25">
        <v>2526</v>
      </c>
      <c r="E25" s="25"/>
      <c r="F25" s="25" t="s">
        <v>52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 t="s">
        <v>144</v>
      </c>
      <c r="P25" s="26"/>
      <c r="Q25" s="26">
        <v>2611</v>
      </c>
      <c r="R25" s="26"/>
      <c r="S25" s="26"/>
      <c r="T25" s="31">
        <v>5301.5</v>
      </c>
      <c r="U25" s="31"/>
      <c r="V25" s="19"/>
      <c r="W25" s="62"/>
      <c r="X25" s="62">
        <f t="shared" si="1"/>
        <v>5301.5</v>
      </c>
    </row>
    <row r="26" spans="1:24" ht="15">
      <c r="A26" s="28" t="s">
        <v>54</v>
      </c>
      <c r="B26" s="16" t="s">
        <v>132</v>
      </c>
      <c r="C26" s="24"/>
      <c r="D26" s="25">
        <v>2527</v>
      </c>
      <c r="E26" s="25"/>
      <c r="F26" s="25" t="s">
        <v>52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 t="s">
        <v>144</v>
      </c>
      <c r="P26" s="26"/>
      <c r="Q26" s="26">
        <v>2611</v>
      </c>
      <c r="R26" s="26"/>
      <c r="S26" s="26"/>
      <c r="T26" s="31">
        <v>5301.5</v>
      </c>
      <c r="U26" s="31"/>
      <c r="V26" s="26"/>
      <c r="W26" s="62"/>
      <c r="X26" s="62">
        <f t="shared" si="1"/>
        <v>5301.5</v>
      </c>
    </row>
    <row r="27" spans="1:24" ht="15">
      <c r="A27" s="28" t="s">
        <v>133</v>
      </c>
      <c r="B27" s="16" t="s">
        <v>132</v>
      </c>
      <c r="C27" s="24"/>
      <c r="D27" s="25">
        <v>2528</v>
      </c>
      <c r="E27" s="25"/>
      <c r="F27" s="25" t="s">
        <v>52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 t="s">
        <v>144</v>
      </c>
      <c r="P27" s="26"/>
      <c r="Q27" s="26">
        <v>2611</v>
      </c>
      <c r="R27" s="26"/>
      <c r="S27" s="26"/>
      <c r="T27" s="31">
        <v>5301.5</v>
      </c>
      <c r="U27" s="31"/>
      <c r="V27" s="26"/>
      <c r="W27" s="62"/>
      <c r="X27" s="62">
        <f t="shared" si="1"/>
        <v>5301.5</v>
      </c>
    </row>
    <row r="28" spans="1:24" ht="15">
      <c r="A28" s="28" t="s">
        <v>134</v>
      </c>
      <c r="B28" s="16" t="s">
        <v>132</v>
      </c>
      <c r="C28" s="24"/>
      <c r="D28" s="25">
        <v>2529</v>
      </c>
      <c r="E28" s="25"/>
      <c r="F28" s="25" t="s">
        <v>52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 t="s">
        <v>144</v>
      </c>
      <c r="P28" s="26"/>
      <c r="Q28" s="26">
        <v>2611</v>
      </c>
      <c r="R28" s="26"/>
      <c r="S28" s="26"/>
      <c r="T28" s="31">
        <v>5301.5</v>
      </c>
      <c r="U28" s="31"/>
      <c r="V28" s="26"/>
      <c r="W28" s="62"/>
      <c r="X28" s="62">
        <f t="shared" si="1"/>
        <v>5301.5</v>
      </c>
    </row>
    <row r="29" spans="1:24" ht="15">
      <c r="A29" s="28" t="s">
        <v>135</v>
      </c>
      <c r="B29" s="16" t="s">
        <v>132</v>
      </c>
      <c r="C29" s="24"/>
      <c r="D29" s="25">
        <v>2530</v>
      </c>
      <c r="E29" s="25"/>
      <c r="F29" s="25" t="s">
        <v>52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 t="s">
        <v>144</v>
      </c>
      <c r="P29" s="26"/>
      <c r="Q29" s="26">
        <v>2611</v>
      </c>
      <c r="R29" s="26"/>
      <c r="S29" s="26"/>
      <c r="T29" s="31">
        <v>5301.5</v>
      </c>
      <c r="U29" s="31"/>
      <c r="V29" s="26"/>
      <c r="W29" s="62"/>
      <c r="X29" s="62">
        <f t="shared" si="1"/>
        <v>5301.5</v>
      </c>
    </row>
    <row r="30" spans="1:24" ht="15">
      <c r="A30" s="28" t="s">
        <v>136</v>
      </c>
      <c r="B30" s="16" t="s">
        <v>132</v>
      </c>
      <c r="C30" s="24"/>
      <c r="D30" s="25">
        <v>2531</v>
      </c>
      <c r="E30" s="25"/>
      <c r="F30" s="25" t="s">
        <v>52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 t="s">
        <v>144</v>
      </c>
      <c r="P30" s="26"/>
      <c r="Q30" s="26">
        <v>2611</v>
      </c>
      <c r="R30" s="26"/>
      <c r="S30" s="26"/>
      <c r="T30" s="31">
        <v>5301.5</v>
      </c>
      <c r="U30" s="31"/>
      <c r="V30" s="26"/>
      <c r="W30" s="62"/>
      <c r="X30" s="62">
        <f t="shared" si="1"/>
        <v>5301.5</v>
      </c>
    </row>
    <row r="31" spans="1:24" ht="15">
      <c r="A31" s="28" t="s">
        <v>54</v>
      </c>
      <c r="B31" s="16" t="s">
        <v>132</v>
      </c>
      <c r="C31" s="24"/>
      <c r="D31" s="25">
        <v>2532</v>
      </c>
      <c r="E31" s="25"/>
      <c r="F31" s="25" t="s">
        <v>52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 t="s">
        <v>144</v>
      </c>
      <c r="P31" s="26"/>
      <c r="Q31" s="26">
        <v>2611</v>
      </c>
      <c r="R31" s="26"/>
      <c r="S31" s="26"/>
      <c r="T31" s="31">
        <v>5301.5</v>
      </c>
      <c r="U31" s="31"/>
      <c r="V31" s="26"/>
      <c r="W31" s="62"/>
      <c r="X31" s="62">
        <f t="shared" si="1"/>
        <v>5301.5</v>
      </c>
    </row>
    <row r="32" spans="1:24" ht="15">
      <c r="A32" s="28" t="s">
        <v>54</v>
      </c>
      <c r="B32" s="16" t="s">
        <v>132</v>
      </c>
      <c r="C32" s="24"/>
      <c r="D32" s="25">
        <v>2533</v>
      </c>
      <c r="E32" s="25"/>
      <c r="F32" s="25" t="s">
        <v>52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 t="s">
        <v>144</v>
      </c>
      <c r="P32" s="26"/>
      <c r="Q32" s="26">
        <v>2611</v>
      </c>
      <c r="R32" s="26"/>
      <c r="S32" s="26"/>
      <c r="T32" s="31">
        <v>5301.5</v>
      </c>
      <c r="U32" s="31"/>
      <c r="V32" s="26"/>
      <c r="W32" s="62"/>
      <c r="X32" s="62">
        <f t="shared" si="1"/>
        <v>5301.5</v>
      </c>
    </row>
    <row r="33" spans="1:24" ht="15">
      <c r="A33" s="28" t="s">
        <v>54</v>
      </c>
      <c r="B33" s="16" t="s">
        <v>132</v>
      </c>
      <c r="C33" s="24"/>
      <c r="D33" s="25">
        <v>2534</v>
      </c>
      <c r="E33" s="25"/>
      <c r="F33" s="2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 t="s">
        <v>144</v>
      </c>
      <c r="P33" s="26"/>
      <c r="Q33" s="26">
        <v>2611</v>
      </c>
      <c r="R33" s="26"/>
      <c r="S33" s="26"/>
      <c r="T33" s="31">
        <v>5301.5</v>
      </c>
      <c r="U33" s="31"/>
      <c r="V33" s="26"/>
      <c r="W33" s="26"/>
      <c r="X33" s="62">
        <f t="shared" si="1"/>
        <v>5301.5</v>
      </c>
    </row>
    <row r="34" spans="1:24" ht="15">
      <c r="A34" s="28" t="s">
        <v>137</v>
      </c>
      <c r="B34" s="16" t="s">
        <v>132</v>
      </c>
      <c r="C34" s="26"/>
      <c r="D34" s="25">
        <v>2535</v>
      </c>
      <c r="E34" s="25"/>
      <c r="F34" s="25" t="s">
        <v>52</v>
      </c>
      <c r="G34" s="28"/>
      <c r="H34" s="38" t="s">
        <v>45</v>
      </c>
      <c r="I34" s="38" t="s">
        <v>45</v>
      </c>
      <c r="J34" s="28"/>
      <c r="K34" s="28"/>
      <c r="L34" s="28"/>
      <c r="M34" s="28"/>
      <c r="N34" s="28"/>
      <c r="O34" s="37" t="s">
        <v>144</v>
      </c>
      <c r="P34" s="26"/>
      <c r="Q34" s="26">
        <v>2611</v>
      </c>
      <c r="R34" s="28"/>
      <c r="S34" s="28"/>
      <c r="T34" s="31">
        <v>5301.5</v>
      </c>
      <c r="U34" s="31"/>
      <c r="V34" s="16"/>
      <c r="W34" s="80"/>
      <c r="X34" s="80">
        <f t="shared" si="1"/>
        <v>5301.5</v>
      </c>
    </row>
    <row r="35" spans="1:24" ht="15">
      <c r="A35" s="28" t="s">
        <v>139</v>
      </c>
      <c r="B35" s="16" t="s">
        <v>138</v>
      </c>
      <c r="C35" s="34"/>
      <c r="D35" s="35">
        <v>2536</v>
      </c>
      <c r="E35" s="25"/>
      <c r="F35" s="25" t="s">
        <v>52</v>
      </c>
      <c r="G35" s="28"/>
      <c r="H35" s="38" t="s">
        <v>45</v>
      </c>
      <c r="I35" s="38" t="s">
        <v>45</v>
      </c>
      <c r="J35" s="28"/>
      <c r="K35" s="28"/>
      <c r="L35" s="28"/>
      <c r="M35" s="28"/>
      <c r="N35" s="28"/>
      <c r="O35" s="37" t="s">
        <v>144</v>
      </c>
      <c r="P35" s="26"/>
      <c r="Q35" s="26">
        <v>2611</v>
      </c>
      <c r="R35" s="28"/>
      <c r="S35" s="28"/>
      <c r="T35" s="31">
        <v>7917.24</v>
      </c>
      <c r="U35" s="31"/>
      <c r="V35" s="16"/>
      <c r="W35" s="80"/>
      <c r="X35" s="80">
        <f t="shared" si="1"/>
        <v>7917.24</v>
      </c>
    </row>
    <row r="36" spans="1:24" ht="15">
      <c r="A36" s="28" t="s">
        <v>139</v>
      </c>
      <c r="B36" s="16" t="s">
        <v>138</v>
      </c>
      <c r="C36" s="34"/>
      <c r="D36" s="35">
        <v>2537</v>
      </c>
      <c r="E36" s="25"/>
      <c r="F36" s="25" t="s">
        <v>52</v>
      </c>
      <c r="G36" s="28"/>
      <c r="H36" s="38" t="s">
        <v>45</v>
      </c>
      <c r="I36" s="38" t="s">
        <v>45</v>
      </c>
      <c r="J36" s="28"/>
      <c r="K36" s="28"/>
      <c r="L36" s="28"/>
      <c r="M36" s="28"/>
      <c r="N36" s="28"/>
      <c r="O36" s="37" t="s">
        <v>144</v>
      </c>
      <c r="P36" s="26"/>
      <c r="Q36" s="26">
        <v>2611</v>
      </c>
      <c r="R36" s="28"/>
      <c r="S36" s="28"/>
      <c r="T36" s="31">
        <v>7916.91</v>
      </c>
      <c r="U36" s="31"/>
      <c r="V36" s="16"/>
      <c r="W36" s="80"/>
      <c r="X36" s="80">
        <f t="shared" si="1"/>
        <v>7916.91</v>
      </c>
    </row>
    <row r="37" spans="1:24" ht="15">
      <c r="A37" s="28" t="s">
        <v>139</v>
      </c>
      <c r="B37" s="16" t="s">
        <v>138</v>
      </c>
      <c r="C37" s="34"/>
      <c r="D37" s="35">
        <v>2538</v>
      </c>
      <c r="E37" s="25"/>
      <c r="F37" s="25" t="s">
        <v>52</v>
      </c>
      <c r="G37" s="28"/>
      <c r="H37" s="38" t="s">
        <v>45</v>
      </c>
      <c r="I37" s="38" t="s">
        <v>45</v>
      </c>
      <c r="J37" s="28"/>
      <c r="K37" s="28"/>
      <c r="L37" s="28"/>
      <c r="M37" s="28"/>
      <c r="N37" s="28"/>
      <c r="O37" s="37" t="s">
        <v>144</v>
      </c>
      <c r="P37" s="26"/>
      <c r="Q37" s="26">
        <v>2611</v>
      </c>
      <c r="R37" s="28"/>
      <c r="S37" s="28"/>
      <c r="T37" s="31">
        <v>7916.91</v>
      </c>
      <c r="U37" s="31"/>
      <c r="V37" s="16"/>
      <c r="W37" s="80"/>
      <c r="X37" s="80">
        <f t="shared" si="1"/>
        <v>7916.91</v>
      </c>
    </row>
    <row r="38" spans="1:24" ht="15">
      <c r="A38" s="28" t="s">
        <v>139</v>
      </c>
      <c r="B38" s="16" t="s">
        <v>138</v>
      </c>
      <c r="C38" s="34"/>
      <c r="D38" s="35">
        <v>2539</v>
      </c>
      <c r="E38" s="25"/>
      <c r="F38" s="25" t="s">
        <v>52</v>
      </c>
      <c r="G38" s="28"/>
      <c r="H38" s="38" t="s">
        <v>45</v>
      </c>
      <c r="I38" s="38" t="s">
        <v>45</v>
      </c>
      <c r="J38" s="28"/>
      <c r="K38" s="28"/>
      <c r="L38" s="28"/>
      <c r="M38" s="28"/>
      <c r="N38" s="28"/>
      <c r="O38" s="37" t="s">
        <v>144</v>
      </c>
      <c r="P38" s="26"/>
      <c r="Q38" s="26">
        <v>2611</v>
      </c>
      <c r="R38" s="28"/>
      <c r="S38" s="28"/>
      <c r="T38" s="31">
        <v>7916.91</v>
      </c>
      <c r="U38" s="31"/>
      <c r="V38" s="16"/>
      <c r="W38" s="80"/>
      <c r="X38" s="80">
        <f t="shared" si="1"/>
        <v>7916.91</v>
      </c>
    </row>
    <row r="39" spans="1:24" ht="15">
      <c r="A39" s="28" t="s">
        <v>139</v>
      </c>
      <c r="B39" s="16" t="s">
        <v>138</v>
      </c>
      <c r="C39" s="34"/>
      <c r="D39" s="35">
        <v>2540</v>
      </c>
      <c r="E39" s="25"/>
      <c r="F39" s="25" t="s">
        <v>52</v>
      </c>
      <c r="G39" s="28"/>
      <c r="H39" s="38" t="s">
        <v>45</v>
      </c>
      <c r="I39" s="38" t="s">
        <v>45</v>
      </c>
      <c r="J39" s="28"/>
      <c r="K39" s="28"/>
      <c r="L39" s="28"/>
      <c r="M39" s="28"/>
      <c r="N39" s="28"/>
      <c r="O39" s="37" t="s">
        <v>144</v>
      </c>
      <c r="P39" s="26"/>
      <c r="Q39" s="26">
        <v>2611</v>
      </c>
      <c r="R39" s="28"/>
      <c r="S39" s="28"/>
      <c r="T39" s="31">
        <v>7916.91</v>
      </c>
      <c r="U39" s="31"/>
      <c r="V39" s="16"/>
      <c r="W39" s="80"/>
      <c r="X39" s="80">
        <f t="shared" si="1"/>
        <v>7916.91</v>
      </c>
    </row>
    <row r="40" spans="1:24" ht="15">
      <c r="A40" s="28" t="s">
        <v>139</v>
      </c>
      <c r="B40" s="16" t="s">
        <v>138</v>
      </c>
      <c r="C40" s="34"/>
      <c r="D40" s="35">
        <v>2541</v>
      </c>
      <c r="E40" s="35"/>
      <c r="F40" s="25" t="s">
        <v>52</v>
      </c>
      <c r="G40" s="28"/>
      <c r="H40" s="38" t="s">
        <v>45</v>
      </c>
      <c r="I40" s="38" t="s">
        <v>45</v>
      </c>
      <c r="J40" s="28"/>
      <c r="K40" s="28"/>
      <c r="L40" s="28"/>
      <c r="M40" s="28"/>
      <c r="N40" s="28"/>
      <c r="O40" s="37" t="s">
        <v>144</v>
      </c>
      <c r="P40" s="26"/>
      <c r="Q40" s="26">
        <v>2611</v>
      </c>
      <c r="R40" s="28"/>
      <c r="S40" s="28"/>
      <c r="T40" s="31">
        <v>7916.91</v>
      </c>
      <c r="U40" s="39"/>
      <c r="V40" s="16"/>
      <c r="W40" s="80"/>
      <c r="X40" s="80">
        <f t="shared" si="1"/>
        <v>7916.91</v>
      </c>
    </row>
    <row r="41" spans="1:24" ht="15">
      <c r="A41" s="28" t="s">
        <v>139</v>
      </c>
      <c r="B41" s="16" t="s">
        <v>138</v>
      </c>
      <c r="C41" s="34"/>
      <c r="D41" s="35">
        <v>2542</v>
      </c>
      <c r="E41" s="35"/>
      <c r="F41" s="25" t="s">
        <v>52</v>
      </c>
      <c r="G41" s="28"/>
      <c r="H41" s="38" t="s">
        <v>45</v>
      </c>
      <c r="I41" s="38" t="s">
        <v>45</v>
      </c>
      <c r="J41" s="28"/>
      <c r="K41" s="28"/>
      <c r="L41" s="28"/>
      <c r="M41" s="28"/>
      <c r="N41" s="28"/>
      <c r="O41" s="37" t="s">
        <v>144</v>
      </c>
      <c r="P41" s="26"/>
      <c r="Q41" s="26">
        <v>2611</v>
      </c>
      <c r="R41" s="28"/>
      <c r="S41" s="28"/>
      <c r="T41" s="31">
        <v>7916.91</v>
      </c>
      <c r="U41" s="39"/>
      <c r="V41" s="16"/>
      <c r="W41" s="80"/>
      <c r="X41" s="80">
        <f t="shared" si="1"/>
        <v>7916.91</v>
      </c>
    </row>
    <row r="42" spans="1:24" ht="15">
      <c r="A42" s="28" t="s">
        <v>139</v>
      </c>
      <c r="B42" s="16" t="s">
        <v>138</v>
      </c>
      <c r="C42" s="24"/>
      <c r="D42" s="25">
        <v>2543</v>
      </c>
      <c r="E42" s="35"/>
      <c r="F42" s="25" t="s">
        <v>52</v>
      </c>
      <c r="G42" s="26"/>
      <c r="H42" s="38" t="s">
        <v>45</v>
      </c>
      <c r="I42" s="38" t="s">
        <v>45</v>
      </c>
      <c r="J42" s="26"/>
      <c r="K42" s="26"/>
      <c r="L42" s="26"/>
      <c r="M42" s="26"/>
      <c r="N42" s="26"/>
      <c r="O42" s="37" t="s">
        <v>144</v>
      </c>
      <c r="P42" s="26"/>
      <c r="Q42" s="26">
        <v>2611</v>
      </c>
      <c r="R42" s="26"/>
      <c r="S42" s="26"/>
      <c r="T42" s="31">
        <v>7916.91</v>
      </c>
      <c r="U42" s="39"/>
      <c r="V42" s="19"/>
      <c r="W42" s="62"/>
      <c r="X42" s="80">
        <f t="shared" si="1"/>
        <v>7916.91</v>
      </c>
    </row>
    <row r="43" spans="1:24" ht="15">
      <c r="A43" s="28" t="s">
        <v>139</v>
      </c>
      <c r="B43" s="16" t="s">
        <v>138</v>
      </c>
      <c r="C43" s="24"/>
      <c r="D43" s="25">
        <v>2544</v>
      </c>
      <c r="E43" s="35"/>
      <c r="F43" s="25" t="s">
        <v>52</v>
      </c>
      <c r="G43" s="26"/>
      <c r="H43" s="38" t="s">
        <v>45</v>
      </c>
      <c r="I43" s="38" t="s">
        <v>45</v>
      </c>
      <c r="J43" s="26"/>
      <c r="K43" s="26"/>
      <c r="L43" s="26"/>
      <c r="M43" s="26"/>
      <c r="N43" s="26"/>
      <c r="O43" s="37" t="s">
        <v>144</v>
      </c>
      <c r="P43" s="26"/>
      <c r="Q43" s="26">
        <v>2611</v>
      </c>
      <c r="R43" s="26"/>
      <c r="S43" s="26"/>
      <c r="T43" s="31">
        <v>7916.91</v>
      </c>
      <c r="U43" s="39"/>
      <c r="V43" s="19"/>
      <c r="W43" s="62"/>
      <c r="X43" s="80">
        <f t="shared" si="1"/>
        <v>7916.91</v>
      </c>
    </row>
    <row r="44" spans="1:24" ht="15">
      <c r="A44" s="28" t="s">
        <v>139</v>
      </c>
      <c r="B44" s="16" t="s">
        <v>138</v>
      </c>
      <c r="C44" s="24"/>
      <c r="D44" s="25">
        <v>2545</v>
      </c>
      <c r="E44" s="35"/>
      <c r="F44" s="25" t="s">
        <v>52</v>
      </c>
      <c r="G44" s="26"/>
      <c r="H44" s="38" t="s">
        <v>45</v>
      </c>
      <c r="I44" s="38" t="s">
        <v>45</v>
      </c>
      <c r="J44" s="26"/>
      <c r="K44" s="26"/>
      <c r="L44" s="26"/>
      <c r="M44" s="26"/>
      <c r="N44" s="26"/>
      <c r="O44" s="37" t="s">
        <v>144</v>
      </c>
      <c r="P44" s="26"/>
      <c r="Q44" s="26">
        <v>2611</v>
      </c>
      <c r="R44" s="26"/>
      <c r="S44" s="26"/>
      <c r="T44" s="31">
        <v>7916.91</v>
      </c>
      <c r="U44" s="39"/>
      <c r="V44" s="19"/>
      <c r="W44" s="62"/>
      <c r="X44" s="80">
        <f t="shared" si="1"/>
        <v>7916.91</v>
      </c>
    </row>
    <row r="45" spans="1:24" ht="15">
      <c r="A45" s="28" t="s">
        <v>139</v>
      </c>
      <c r="B45" s="16" t="s">
        <v>138</v>
      </c>
      <c r="C45" s="24"/>
      <c r="D45" s="25">
        <v>2546</v>
      </c>
      <c r="E45" s="35"/>
      <c r="F45" s="25" t="s">
        <v>52</v>
      </c>
      <c r="G45" s="26"/>
      <c r="H45" s="38" t="s">
        <v>45</v>
      </c>
      <c r="I45" s="38" t="s">
        <v>45</v>
      </c>
      <c r="J45" s="26"/>
      <c r="K45" s="26"/>
      <c r="L45" s="26"/>
      <c r="M45" s="26"/>
      <c r="N45" s="26"/>
      <c r="O45" s="37" t="s">
        <v>144</v>
      </c>
      <c r="P45" s="26"/>
      <c r="Q45" s="26">
        <v>2611</v>
      </c>
      <c r="R45" s="26"/>
      <c r="S45" s="26"/>
      <c r="T45" s="31">
        <v>7916.91</v>
      </c>
      <c r="U45" s="39"/>
      <c r="V45" s="19"/>
      <c r="W45" s="62"/>
      <c r="X45" s="80">
        <f t="shared" si="1"/>
        <v>7916.91</v>
      </c>
    </row>
    <row r="46" spans="1:24" ht="15">
      <c r="A46" s="28"/>
      <c r="B46" s="16"/>
      <c r="C46" s="26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26"/>
      <c r="P46" s="300" t="s">
        <v>46</v>
      </c>
      <c r="Q46" s="301"/>
      <c r="R46" s="301"/>
      <c r="S46" s="302"/>
      <c r="T46" s="42">
        <f>SUM(T2:T45)</f>
        <v>1195190.4699999993</v>
      </c>
      <c r="U46" s="42">
        <f>SUM(U2:U33)</f>
        <v>0</v>
      </c>
      <c r="V46" s="43"/>
      <c r="W46" s="43"/>
      <c r="X46" s="42">
        <f>SUM(X2:X33)</f>
        <v>1102802.6300000001</v>
      </c>
    </row>
    <row r="47" ht="15.75" thickBot="1"/>
    <row r="48" spans="1:24" ht="45.75" thickBot="1">
      <c r="A48" s="11" t="s">
        <v>21</v>
      </c>
      <c r="B48" s="11" t="s">
        <v>22</v>
      </c>
      <c r="C48" s="11" t="s">
        <v>23</v>
      </c>
      <c r="D48" s="12" t="s">
        <v>24</v>
      </c>
      <c r="E48" s="11" t="s">
        <v>25</v>
      </c>
      <c r="F48" s="12" t="s">
        <v>50</v>
      </c>
      <c r="G48" s="11" t="s">
        <v>27</v>
      </c>
      <c r="H48" s="13" t="s">
        <v>28</v>
      </c>
      <c r="I48" s="13" t="s">
        <v>29</v>
      </c>
      <c r="J48" s="13" t="s">
        <v>30</v>
      </c>
      <c r="K48" s="13" t="s">
        <v>31</v>
      </c>
      <c r="L48" s="13" t="s">
        <v>32</v>
      </c>
      <c r="M48" s="13" t="s">
        <v>33</v>
      </c>
      <c r="N48" s="13" t="s">
        <v>34</v>
      </c>
      <c r="O48" s="11" t="s">
        <v>35</v>
      </c>
      <c r="P48" s="13" t="s">
        <v>36</v>
      </c>
      <c r="Q48" s="13" t="s">
        <v>37</v>
      </c>
      <c r="R48" s="13" t="s">
        <v>38</v>
      </c>
      <c r="S48" s="13" t="s">
        <v>39</v>
      </c>
      <c r="T48" s="14" t="s">
        <v>40</v>
      </c>
      <c r="U48" s="11" t="s">
        <v>41</v>
      </c>
      <c r="V48" s="11" t="s">
        <v>42</v>
      </c>
      <c r="W48" s="15" t="s">
        <v>43</v>
      </c>
      <c r="X48" s="14" t="s">
        <v>44</v>
      </c>
    </row>
    <row r="49" spans="1:24" ht="15">
      <c r="A49" s="28" t="s">
        <v>139</v>
      </c>
      <c r="B49" s="16" t="s">
        <v>138</v>
      </c>
      <c r="C49" s="24"/>
      <c r="D49" s="25">
        <v>2547</v>
      </c>
      <c r="E49" s="25"/>
      <c r="F49" s="25" t="s">
        <v>52</v>
      </c>
      <c r="G49" s="26"/>
      <c r="H49" s="18" t="s">
        <v>45</v>
      </c>
      <c r="I49" s="18" t="s">
        <v>45</v>
      </c>
      <c r="J49" s="26"/>
      <c r="K49" s="26"/>
      <c r="L49" s="26"/>
      <c r="M49" s="26"/>
      <c r="N49" s="26"/>
      <c r="O49" s="37" t="s">
        <v>144</v>
      </c>
      <c r="P49" s="26"/>
      <c r="Q49" s="26">
        <v>2611</v>
      </c>
      <c r="R49" s="26"/>
      <c r="S49" s="26"/>
      <c r="T49" s="31">
        <v>7916.91</v>
      </c>
      <c r="U49" s="31"/>
      <c r="V49" s="19"/>
      <c r="W49" s="62"/>
      <c r="X49" s="62">
        <f>T49-U49</f>
        <v>7916.91</v>
      </c>
    </row>
    <row r="50" spans="1:24" ht="15">
      <c r="A50" s="28" t="s">
        <v>139</v>
      </c>
      <c r="B50" s="16" t="s">
        <v>138</v>
      </c>
      <c r="C50" s="24"/>
      <c r="D50" s="25">
        <v>2548</v>
      </c>
      <c r="E50" s="25"/>
      <c r="F50" s="25" t="s">
        <v>52</v>
      </c>
      <c r="G50" s="26"/>
      <c r="H50" s="18" t="s">
        <v>45</v>
      </c>
      <c r="I50" s="18" t="s">
        <v>45</v>
      </c>
      <c r="J50" s="26"/>
      <c r="K50" s="26"/>
      <c r="L50" s="26"/>
      <c r="M50" s="26"/>
      <c r="N50" s="26"/>
      <c r="O50" s="37" t="s">
        <v>144</v>
      </c>
      <c r="P50" s="26"/>
      <c r="Q50" s="26">
        <v>2611</v>
      </c>
      <c r="R50" s="26"/>
      <c r="S50" s="26"/>
      <c r="T50" s="31">
        <v>7916.91</v>
      </c>
      <c r="U50" s="31"/>
      <c r="V50" s="19"/>
      <c r="W50" s="62"/>
      <c r="X50" s="62">
        <f aca="true" t="shared" si="2" ref="X50:X79">T50-U50</f>
        <v>7916.91</v>
      </c>
    </row>
    <row r="51" spans="1:24" ht="15">
      <c r="A51" s="28" t="s">
        <v>128</v>
      </c>
      <c r="B51" s="16" t="s">
        <v>138</v>
      </c>
      <c r="C51" s="24"/>
      <c r="D51" s="25">
        <v>2549</v>
      </c>
      <c r="E51" s="25"/>
      <c r="F51" s="2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37" t="s">
        <v>144</v>
      </c>
      <c r="P51" s="26"/>
      <c r="Q51" s="26">
        <v>2611</v>
      </c>
      <c r="R51" s="26"/>
      <c r="S51" s="26"/>
      <c r="T51" s="31">
        <v>7916.91</v>
      </c>
      <c r="U51" s="31"/>
      <c r="V51" s="19"/>
      <c r="W51" s="62"/>
      <c r="X51" s="62">
        <f t="shared" si="2"/>
        <v>7916.91</v>
      </c>
    </row>
    <row r="52" spans="1:24" ht="15">
      <c r="A52" s="28" t="s">
        <v>128</v>
      </c>
      <c r="B52" s="16" t="s">
        <v>138</v>
      </c>
      <c r="C52" s="24"/>
      <c r="D52" s="25">
        <v>2550</v>
      </c>
      <c r="E52" s="25"/>
      <c r="F52" s="2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37" t="s">
        <v>144</v>
      </c>
      <c r="P52" s="26"/>
      <c r="Q52" s="26">
        <v>2611</v>
      </c>
      <c r="R52" s="26"/>
      <c r="S52" s="26"/>
      <c r="T52" s="31">
        <v>7916.91</v>
      </c>
      <c r="U52" s="31"/>
      <c r="V52" s="19"/>
      <c r="W52" s="62"/>
      <c r="X52" s="62">
        <f t="shared" si="2"/>
        <v>7916.91</v>
      </c>
    </row>
    <row r="53" spans="1:24" ht="15">
      <c r="A53" s="28" t="s">
        <v>128</v>
      </c>
      <c r="B53" s="16" t="s">
        <v>138</v>
      </c>
      <c r="C53" s="24"/>
      <c r="D53" s="25">
        <v>2551</v>
      </c>
      <c r="E53" s="25"/>
      <c r="F53" s="2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37" t="s">
        <v>144</v>
      </c>
      <c r="P53" s="26"/>
      <c r="Q53" s="26">
        <v>2611</v>
      </c>
      <c r="R53" s="26"/>
      <c r="S53" s="26"/>
      <c r="T53" s="31">
        <v>7916.91</v>
      </c>
      <c r="U53" s="31"/>
      <c r="V53" s="19"/>
      <c r="W53" s="62"/>
      <c r="X53" s="62">
        <f t="shared" si="2"/>
        <v>7916.91</v>
      </c>
    </row>
    <row r="54" spans="1:24" ht="15">
      <c r="A54" s="28" t="s">
        <v>128</v>
      </c>
      <c r="B54" s="16" t="s">
        <v>138</v>
      </c>
      <c r="C54" s="24"/>
      <c r="D54" s="25">
        <v>2552</v>
      </c>
      <c r="E54" s="25"/>
      <c r="F54" s="2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37" t="s">
        <v>144</v>
      </c>
      <c r="P54" s="26"/>
      <c r="Q54" s="26">
        <v>2611</v>
      </c>
      <c r="R54" s="26"/>
      <c r="S54" s="26"/>
      <c r="T54" s="31">
        <v>7916.91</v>
      </c>
      <c r="U54" s="31"/>
      <c r="V54" s="19"/>
      <c r="W54" s="62"/>
      <c r="X54" s="62">
        <f t="shared" si="2"/>
        <v>7916.91</v>
      </c>
    </row>
    <row r="55" spans="1:24" ht="15">
      <c r="A55" s="28" t="s">
        <v>128</v>
      </c>
      <c r="B55" s="16" t="s">
        <v>138</v>
      </c>
      <c r="C55" s="24"/>
      <c r="D55" s="25">
        <v>2553</v>
      </c>
      <c r="E55" s="25"/>
      <c r="F55" s="2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37" t="s">
        <v>144</v>
      </c>
      <c r="P55" s="26"/>
      <c r="Q55" s="26">
        <v>2611</v>
      </c>
      <c r="R55" s="26"/>
      <c r="S55" s="26"/>
      <c r="T55" s="31">
        <v>7916.91</v>
      </c>
      <c r="U55" s="31"/>
      <c r="V55" s="19"/>
      <c r="W55" s="62"/>
      <c r="X55" s="62">
        <f t="shared" si="2"/>
        <v>7916.91</v>
      </c>
    </row>
    <row r="56" spans="1:24" ht="15">
      <c r="A56" s="28" t="s">
        <v>128</v>
      </c>
      <c r="B56" s="16" t="s">
        <v>138</v>
      </c>
      <c r="C56" s="24"/>
      <c r="D56" s="25">
        <v>2554</v>
      </c>
      <c r="E56" s="25"/>
      <c r="F56" s="2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37" t="s">
        <v>144</v>
      </c>
      <c r="P56" s="26"/>
      <c r="Q56" s="26">
        <v>2611</v>
      </c>
      <c r="R56" s="26"/>
      <c r="S56" s="26"/>
      <c r="T56" s="31">
        <v>7916.91</v>
      </c>
      <c r="U56" s="31"/>
      <c r="V56" s="19"/>
      <c r="W56" s="62"/>
      <c r="X56" s="62">
        <f t="shared" si="2"/>
        <v>7916.91</v>
      </c>
    </row>
    <row r="57" spans="1:24" ht="15">
      <c r="A57" s="28" t="s">
        <v>128</v>
      </c>
      <c r="B57" s="16" t="s">
        <v>138</v>
      </c>
      <c r="C57" s="24"/>
      <c r="D57" s="25">
        <v>2555</v>
      </c>
      <c r="E57" s="25"/>
      <c r="F57" s="2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37" t="s">
        <v>144</v>
      </c>
      <c r="P57" s="26"/>
      <c r="Q57" s="26">
        <v>2611</v>
      </c>
      <c r="R57" s="26"/>
      <c r="S57" s="26"/>
      <c r="T57" s="31">
        <v>7916.91</v>
      </c>
      <c r="U57" s="31"/>
      <c r="V57" s="19"/>
      <c r="W57" s="62"/>
      <c r="X57" s="62">
        <f t="shared" si="2"/>
        <v>7916.91</v>
      </c>
    </row>
    <row r="58" spans="1:24" ht="15">
      <c r="A58" s="28" t="s">
        <v>128</v>
      </c>
      <c r="B58" s="16" t="s">
        <v>138</v>
      </c>
      <c r="C58" s="24"/>
      <c r="D58" s="25">
        <v>2556</v>
      </c>
      <c r="E58" s="25"/>
      <c r="F58" s="2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37" t="s">
        <v>144</v>
      </c>
      <c r="P58" s="26"/>
      <c r="Q58" s="26">
        <v>2611</v>
      </c>
      <c r="R58" s="26"/>
      <c r="S58" s="26"/>
      <c r="T58" s="31">
        <v>7916.91</v>
      </c>
      <c r="U58" s="31"/>
      <c r="V58" s="19"/>
      <c r="W58" s="62"/>
      <c r="X58" s="62">
        <f t="shared" si="2"/>
        <v>7916.91</v>
      </c>
    </row>
    <row r="59" spans="1:24" ht="15">
      <c r="A59" s="28" t="s">
        <v>53</v>
      </c>
      <c r="B59" s="16" t="s">
        <v>138</v>
      </c>
      <c r="C59" s="24"/>
      <c r="D59" s="25">
        <v>2557</v>
      </c>
      <c r="E59" s="25"/>
      <c r="F59" s="2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37" t="s">
        <v>144</v>
      </c>
      <c r="P59" s="26"/>
      <c r="Q59" s="26">
        <v>2611</v>
      </c>
      <c r="R59" s="26"/>
      <c r="S59" s="26"/>
      <c r="T59" s="31">
        <v>7916.91</v>
      </c>
      <c r="U59" s="31"/>
      <c r="V59" s="19"/>
      <c r="W59" s="62"/>
      <c r="X59" s="62">
        <f t="shared" si="2"/>
        <v>7916.91</v>
      </c>
    </row>
    <row r="60" spans="1:24" ht="15">
      <c r="A60" s="28" t="s">
        <v>140</v>
      </c>
      <c r="B60" s="16" t="s">
        <v>138</v>
      </c>
      <c r="C60" s="24"/>
      <c r="D60" s="25">
        <v>2558</v>
      </c>
      <c r="E60" s="25"/>
      <c r="F60" s="2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37" t="s">
        <v>144</v>
      </c>
      <c r="P60" s="26"/>
      <c r="Q60" s="26">
        <v>2611</v>
      </c>
      <c r="R60" s="26"/>
      <c r="S60" s="26"/>
      <c r="T60" s="31">
        <v>7916.91</v>
      </c>
      <c r="U60" s="31"/>
      <c r="V60" s="26"/>
      <c r="W60" s="62"/>
      <c r="X60" s="62">
        <f t="shared" si="2"/>
        <v>7916.91</v>
      </c>
    </row>
    <row r="61" spans="1:24" ht="15">
      <c r="A61" s="28" t="s">
        <v>140</v>
      </c>
      <c r="B61" s="16" t="s">
        <v>138</v>
      </c>
      <c r="C61" s="24"/>
      <c r="D61" s="25">
        <v>2559</v>
      </c>
      <c r="E61" s="25"/>
      <c r="F61" s="2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37" t="s">
        <v>144</v>
      </c>
      <c r="P61" s="26"/>
      <c r="Q61" s="26">
        <v>2611</v>
      </c>
      <c r="R61" s="26"/>
      <c r="S61" s="26"/>
      <c r="T61" s="31">
        <v>7916.91</v>
      </c>
      <c r="U61" s="31"/>
      <c r="V61" s="26"/>
      <c r="W61" s="62"/>
      <c r="X61" s="62">
        <f t="shared" si="2"/>
        <v>7916.91</v>
      </c>
    </row>
    <row r="62" spans="1:24" ht="15">
      <c r="A62" s="28" t="s">
        <v>140</v>
      </c>
      <c r="B62" s="16" t="s">
        <v>138</v>
      </c>
      <c r="C62" s="24"/>
      <c r="D62" s="25">
        <v>2560</v>
      </c>
      <c r="E62" s="25"/>
      <c r="F62" s="2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37" t="s">
        <v>144</v>
      </c>
      <c r="P62" s="26"/>
      <c r="Q62" s="26">
        <v>2611</v>
      </c>
      <c r="R62" s="26"/>
      <c r="S62" s="26"/>
      <c r="T62" s="31">
        <v>7916.91</v>
      </c>
      <c r="U62" s="31"/>
      <c r="V62" s="26"/>
      <c r="W62" s="62"/>
      <c r="X62" s="62">
        <f t="shared" si="2"/>
        <v>7916.91</v>
      </c>
    </row>
    <row r="63" spans="1:24" ht="15">
      <c r="A63" s="28" t="s">
        <v>118</v>
      </c>
      <c r="B63" s="16" t="s">
        <v>138</v>
      </c>
      <c r="C63" s="24"/>
      <c r="D63" s="25">
        <v>2561</v>
      </c>
      <c r="E63" s="25"/>
      <c r="F63" s="2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37" t="s">
        <v>144</v>
      </c>
      <c r="P63" s="26"/>
      <c r="Q63" s="26">
        <v>2611</v>
      </c>
      <c r="R63" s="26"/>
      <c r="S63" s="26"/>
      <c r="T63" s="31">
        <v>7916.91</v>
      </c>
      <c r="U63" s="31"/>
      <c r="V63" s="26"/>
      <c r="W63" s="62"/>
      <c r="X63" s="62">
        <f t="shared" si="2"/>
        <v>7916.91</v>
      </c>
    </row>
    <row r="64" spans="1:24" ht="15">
      <c r="A64" s="28" t="s">
        <v>141</v>
      </c>
      <c r="B64" s="16" t="s">
        <v>138</v>
      </c>
      <c r="C64" s="24"/>
      <c r="D64" s="25">
        <v>2562</v>
      </c>
      <c r="E64" s="25"/>
      <c r="F64" s="2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37" t="s">
        <v>144</v>
      </c>
      <c r="P64" s="26"/>
      <c r="Q64" s="26">
        <v>2611</v>
      </c>
      <c r="R64" s="26"/>
      <c r="S64" s="26"/>
      <c r="T64" s="31">
        <v>7916.91</v>
      </c>
      <c r="U64" s="31"/>
      <c r="V64" s="26"/>
      <c r="W64" s="62"/>
      <c r="X64" s="62">
        <f t="shared" si="2"/>
        <v>7916.91</v>
      </c>
    </row>
    <row r="65" spans="1:24" ht="15">
      <c r="A65" s="28" t="s">
        <v>118</v>
      </c>
      <c r="B65" s="16" t="s">
        <v>138</v>
      </c>
      <c r="C65" s="24"/>
      <c r="D65" s="25">
        <v>2563</v>
      </c>
      <c r="E65" s="25"/>
      <c r="F65" s="2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37" t="s">
        <v>144</v>
      </c>
      <c r="P65" s="26"/>
      <c r="Q65" s="26">
        <v>2611</v>
      </c>
      <c r="R65" s="26"/>
      <c r="S65" s="26"/>
      <c r="T65" s="31">
        <v>7916.91</v>
      </c>
      <c r="U65" s="31"/>
      <c r="V65" s="26"/>
      <c r="W65" s="62"/>
      <c r="X65" s="62">
        <f t="shared" si="2"/>
        <v>7916.91</v>
      </c>
    </row>
    <row r="66" spans="1:24" ht="15">
      <c r="A66" s="28" t="s">
        <v>118</v>
      </c>
      <c r="B66" s="16" t="s">
        <v>138</v>
      </c>
      <c r="C66" s="24"/>
      <c r="D66" s="25">
        <v>2564</v>
      </c>
      <c r="E66" s="25"/>
      <c r="F66" s="2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37" t="s">
        <v>144</v>
      </c>
      <c r="P66" s="26"/>
      <c r="Q66" s="26">
        <v>2611</v>
      </c>
      <c r="R66" s="26"/>
      <c r="S66" s="26"/>
      <c r="T66" s="31">
        <v>7916.91</v>
      </c>
      <c r="U66" s="31"/>
      <c r="V66" s="26"/>
      <c r="W66" s="62"/>
      <c r="X66" s="62">
        <f t="shared" si="2"/>
        <v>7916.91</v>
      </c>
    </row>
    <row r="67" spans="1:24" ht="15">
      <c r="A67" s="28" t="s">
        <v>142</v>
      </c>
      <c r="B67" s="16" t="s">
        <v>138</v>
      </c>
      <c r="C67" s="24"/>
      <c r="D67" s="25">
        <v>2565</v>
      </c>
      <c r="E67" s="25"/>
      <c r="F67" s="2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37" t="s">
        <v>144</v>
      </c>
      <c r="P67" s="26"/>
      <c r="Q67" s="26">
        <v>2611</v>
      </c>
      <c r="R67" s="26"/>
      <c r="S67" s="26"/>
      <c r="T67" s="31">
        <v>7916.91</v>
      </c>
      <c r="U67" s="31"/>
      <c r="V67" s="26"/>
      <c r="W67" s="26"/>
      <c r="X67" s="62">
        <f t="shared" si="2"/>
        <v>7916.91</v>
      </c>
    </row>
    <row r="68" spans="1:24" ht="15">
      <c r="A68" s="28" t="s">
        <v>142</v>
      </c>
      <c r="B68" s="16" t="s">
        <v>138</v>
      </c>
      <c r="C68" s="26"/>
      <c r="D68" s="25">
        <v>2566</v>
      </c>
      <c r="E68" s="25"/>
      <c r="F68" s="25" t="s">
        <v>52</v>
      </c>
      <c r="G68" s="28"/>
      <c r="H68" s="38" t="s">
        <v>45</v>
      </c>
      <c r="I68" s="38" t="s">
        <v>45</v>
      </c>
      <c r="J68" s="28"/>
      <c r="K68" s="28"/>
      <c r="L68" s="28"/>
      <c r="M68" s="28"/>
      <c r="N68" s="28"/>
      <c r="O68" s="37" t="s">
        <v>144</v>
      </c>
      <c r="P68" s="26"/>
      <c r="Q68" s="26">
        <v>2611</v>
      </c>
      <c r="R68" s="28"/>
      <c r="S68" s="28"/>
      <c r="T68" s="31">
        <v>7916.91</v>
      </c>
      <c r="U68" s="31"/>
      <c r="V68" s="16"/>
      <c r="W68" s="80"/>
      <c r="X68" s="80">
        <f t="shared" si="2"/>
        <v>7916.91</v>
      </c>
    </row>
    <row r="69" spans="1:24" ht="15">
      <c r="A69" s="28" t="s">
        <v>142</v>
      </c>
      <c r="B69" s="16" t="s">
        <v>138</v>
      </c>
      <c r="C69" s="34"/>
      <c r="D69" s="35">
        <v>2567</v>
      </c>
      <c r="E69" s="25"/>
      <c r="F69" s="25" t="s">
        <v>52</v>
      </c>
      <c r="G69" s="28"/>
      <c r="H69" s="38" t="s">
        <v>45</v>
      </c>
      <c r="I69" s="38" t="s">
        <v>45</v>
      </c>
      <c r="J69" s="28"/>
      <c r="K69" s="28"/>
      <c r="L69" s="28"/>
      <c r="M69" s="28"/>
      <c r="N69" s="28"/>
      <c r="O69" s="37" t="s">
        <v>144</v>
      </c>
      <c r="P69" s="26"/>
      <c r="Q69" s="26">
        <v>2611</v>
      </c>
      <c r="R69" s="28"/>
      <c r="S69" s="28"/>
      <c r="T69" s="31">
        <v>7916.91</v>
      </c>
      <c r="U69" s="31"/>
      <c r="V69" s="16"/>
      <c r="W69" s="80"/>
      <c r="X69" s="80">
        <f t="shared" si="2"/>
        <v>7916.91</v>
      </c>
    </row>
    <row r="70" spans="1:24" ht="15">
      <c r="A70" s="28" t="s">
        <v>142</v>
      </c>
      <c r="B70" s="16" t="s">
        <v>138</v>
      </c>
      <c r="C70" s="34"/>
      <c r="D70" s="35">
        <v>2568</v>
      </c>
      <c r="E70" s="25"/>
      <c r="F70" s="25" t="s">
        <v>52</v>
      </c>
      <c r="G70" s="28"/>
      <c r="H70" s="38" t="s">
        <v>45</v>
      </c>
      <c r="I70" s="38" t="s">
        <v>45</v>
      </c>
      <c r="J70" s="28"/>
      <c r="K70" s="28"/>
      <c r="L70" s="28"/>
      <c r="M70" s="28"/>
      <c r="N70" s="28"/>
      <c r="O70" s="37" t="s">
        <v>144</v>
      </c>
      <c r="P70" s="26"/>
      <c r="Q70" s="26">
        <v>2611</v>
      </c>
      <c r="R70" s="28"/>
      <c r="S70" s="28"/>
      <c r="T70" s="31">
        <v>7916.91</v>
      </c>
      <c r="U70" s="31"/>
      <c r="V70" s="16"/>
      <c r="W70" s="80"/>
      <c r="X70" s="80">
        <f t="shared" si="2"/>
        <v>7916.91</v>
      </c>
    </row>
    <row r="71" spans="1:24" ht="15">
      <c r="A71" s="28" t="s">
        <v>142</v>
      </c>
      <c r="B71" s="16" t="s">
        <v>138</v>
      </c>
      <c r="C71" s="34"/>
      <c r="D71" s="35">
        <v>2569</v>
      </c>
      <c r="E71" s="25"/>
      <c r="F71" s="25" t="s">
        <v>52</v>
      </c>
      <c r="G71" s="28"/>
      <c r="H71" s="38" t="s">
        <v>45</v>
      </c>
      <c r="I71" s="38" t="s">
        <v>45</v>
      </c>
      <c r="J71" s="28"/>
      <c r="K71" s="28"/>
      <c r="L71" s="28"/>
      <c r="M71" s="28"/>
      <c r="N71" s="28"/>
      <c r="O71" s="37" t="s">
        <v>144</v>
      </c>
      <c r="P71" s="26"/>
      <c r="Q71" s="26">
        <v>2611</v>
      </c>
      <c r="R71" s="28"/>
      <c r="S71" s="28"/>
      <c r="T71" s="31">
        <v>7916.91</v>
      </c>
      <c r="U71" s="31"/>
      <c r="V71" s="16"/>
      <c r="W71" s="80"/>
      <c r="X71" s="80">
        <f t="shared" si="2"/>
        <v>7916.91</v>
      </c>
    </row>
    <row r="72" spans="1:24" ht="15">
      <c r="A72" s="28" t="s">
        <v>142</v>
      </c>
      <c r="B72" s="16" t="s">
        <v>138</v>
      </c>
      <c r="C72" s="34"/>
      <c r="D72" s="35">
        <v>2570</v>
      </c>
      <c r="E72" s="25"/>
      <c r="F72" s="25" t="s">
        <v>52</v>
      </c>
      <c r="G72" s="28"/>
      <c r="H72" s="38" t="s">
        <v>45</v>
      </c>
      <c r="I72" s="38" t="s">
        <v>45</v>
      </c>
      <c r="J72" s="28"/>
      <c r="K72" s="28"/>
      <c r="L72" s="28"/>
      <c r="M72" s="28"/>
      <c r="N72" s="28"/>
      <c r="O72" s="37" t="s">
        <v>144</v>
      </c>
      <c r="P72" s="26"/>
      <c r="Q72" s="26">
        <v>2611</v>
      </c>
      <c r="R72" s="28"/>
      <c r="S72" s="28"/>
      <c r="T72" s="31">
        <v>7916.91</v>
      </c>
      <c r="U72" s="31"/>
      <c r="V72" s="16"/>
      <c r="W72" s="80"/>
      <c r="X72" s="80">
        <f t="shared" si="2"/>
        <v>7916.91</v>
      </c>
    </row>
    <row r="73" spans="1:24" ht="15">
      <c r="A73" s="28" t="s">
        <v>143</v>
      </c>
      <c r="B73" s="16" t="s">
        <v>138</v>
      </c>
      <c r="C73" s="34"/>
      <c r="D73" s="35">
        <v>2571</v>
      </c>
      <c r="E73" s="25"/>
      <c r="F73" s="25" t="s">
        <v>52</v>
      </c>
      <c r="G73" s="28"/>
      <c r="H73" s="38" t="s">
        <v>45</v>
      </c>
      <c r="I73" s="38" t="s">
        <v>45</v>
      </c>
      <c r="J73" s="28"/>
      <c r="K73" s="28"/>
      <c r="L73" s="28"/>
      <c r="M73" s="28"/>
      <c r="N73" s="28"/>
      <c r="O73" s="37" t="s">
        <v>144</v>
      </c>
      <c r="P73" s="26"/>
      <c r="Q73" s="26">
        <v>2611</v>
      </c>
      <c r="R73" s="28"/>
      <c r="S73" s="28"/>
      <c r="T73" s="31">
        <v>7916.91</v>
      </c>
      <c r="U73" s="31"/>
      <c r="V73" s="16"/>
      <c r="W73" s="80"/>
      <c r="X73" s="80">
        <f t="shared" si="2"/>
        <v>7916.91</v>
      </c>
    </row>
    <row r="74" spans="1:24" ht="15">
      <c r="A74" s="28" t="s">
        <v>143</v>
      </c>
      <c r="B74" s="16" t="s">
        <v>138</v>
      </c>
      <c r="C74" s="34"/>
      <c r="D74" s="35">
        <v>2572</v>
      </c>
      <c r="E74" s="35"/>
      <c r="F74" s="25" t="s">
        <v>52</v>
      </c>
      <c r="G74" s="28"/>
      <c r="H74" s="38" t="s">
        <v>45</v>
      </c>
      <c r="I74" s="38" t="s">
        <v>45</v>
      </c>
      <c r="J74" s="28"/>
      <c r="K74" s="28"/>
      <c r="L74" s="28"/>
      <c r="M74" s="28"/>
      <c r="N74" s="28"/>
      <c r="O74" s="37" t="s">
        <v>144</v>
      </c>
      <c r="P74" s="26"/>
      <c r="Q74" s="26">
        <v>2611</v>
      </c>
      <c r="R74" s="28"/>
      <c r="S74" s="28"/>
      <c r="T74" s="31">
        <v>7916.91</v>
      </c>
      <c r="U74" s="39"/>
      <c r="V74" s="16"/>
      <c r="W74" s="80"/>
      <c r="X74" s="80">
        <f t="shared" si="2"/>
        <v>7916.91</v>
      </c>
    </row>
    <row r="75" spans="1:24" ht="15">
      <c r="A75" s="28" t="s">
        <v>143</v>
      </c>
      <c r="B75" s="16" t="s">
        <v>138</v>
      </c>
      <c r="C75" s="34"/>
      <c r="D75" s="35">
        <v>2573</v>
      </c>
      <c r="E75" s="35"/>
      <c r="F75" s="25" t="s">
        <v>52</v>
      </c>
      <c r="G75" s="28"/>
      <c r="H75" s="38" t="s">
        <v>45</v>
      </c>
      <c r="I75" s="38" t="s">
        <v>45</v>
      </c>
      <c r="J75" s="28"/>
      <c r="K75" s="28"/>
      <c r="L75" s="28"/>
      <c r="M75" s="28"/>
      <c r="N75" s="28"/>
      <c r="O75" s="37" t="s">
        <v>144</v>
      </c>
      <c r="P75" s="26"/>
      <c r="Q75" s="26">
        <v>2611</v>
      </c>
      <c r="R75" s="28"/>
      <c r="S75" s="28"/>
      <c r="T75" s="31">
        <v>7916.91</v>
      </c>
      <c r="U75" s="39"/>
      <c r="V75" s="16"/>
      <c r="W75" s="80"/>
      <c r="X75" s="80">
        <f t="shared" si="2"/>
        <v>7916.91</v>
      </c>
    </row>
    <row r="76" spans="1:24" ht="15">
      <c r="A76" s="28" t="s">
        <v>143</v>
      </c>
      <c r="B76" s="16" t="s">
        <v>138</v>
      </c>
      <c r="C76" s="24"/>
      <c r="D76" s="25">
        <v>2574</v>
      </c>
      <c r="E76" s="35"/>
      <c r="F76" s="25" t="s">
        <v>52</v>
      </c>
      <c r="G76" s="26"/>
      <c r="H76" s="38" t="s">
        <v>45</v>
      </c>
      <c r="I76" s="38" t="s">
        <v>45</v>
      </c>
      <c r="J76" s="26"/>
      <c r="K76" s="26"/>
      <c r="L76" s="26"/>
      <c r="M76" s="26"/>
      <c r="N76" s="26"/>
      <c r="O76" s="37" t="s">
        <v>144</v>
      </c>
      <c r="P76" s="26"/>
      <c r="Q76" s="26">
        <v>2611</v>
      </c>
      <c r="R76" s="26"/>
      <c r="S76" s="26"/>
      <c r="T76" s="31">
        <v>7916.91</v>
      </c>
      <c r="U76" s="39"/>
      <c r="V76" s="19"/>
      <c r="W76" s="62"/>
      <c r="X76" s="80">
        <f t="shared" si="2"/>
        <v>7916.91</v>
      </c>
    </row>
    <row r="77" spans="1:24" ht="15">
      <c r="A77" s="28" t="s">
        <v>143</v>
      </c>
      <c r="B77" s="16" t="s">
        <v>138</v>
      </c>
      <c r="C77" s="24"/>
      <c r="D77" s="25">
        <v>2575</v>
      </c>
      <c r="E77" s="35"/>
      <c r="F77" s="25" t="s">
        <v>52</v>
      </c>
      <c r="G77" s="26"/>
      <c r="H77" s="38" t="s">
        <v>45</v>
      </c>
      <c r="I77" s="38" t="s">
        <v>45</v>
      </c>
      <c r="J77" s="26"/>
      <c r="K77" s="26"/>
      <c r="L77" s="26"/>
      <c r="M77" s="26"/>
      <c r="N77" s="26"/>
      <c r="O77" s="37" t="s">
        <v>144</v>
      </c>
      <c r="P77" s="26"/>
      <c r="Q77" s="26">
        <v>2611</v>
      </c>
      <c r="R77" s="26"/>
      <c r="S77" s="26"/>
      <c r="T77" s="31">
        <v>7916.91</v>
      </c>
      <c r="U77" s="39"/>
      <c r="V77" s="19"/>
      <c r="W77" s="62"/>
      <c r="X77" s="80">
        <f t="shared" si="2"/>
        <v>7916.91</v>
      </c>
    </row>
    <row r="78" spans="1:24" ht="15">
      <c r="A78" s="28" t="s">
        <v>143</v>
      </c>
      <c r="B78" s="16" t="s">
        <v>138</v>
      </c>
      <c r="C78" s="24"/>
      <c r="D78" s="25">
        <v>2576</v>
      </c>
      <c r="E78" s="35"/>
      <c r="F78" s="25" t="s">
        <v>52</v>
      </c>
      <c r="G78" s="26"/>
      <c r="H78" s="38" t="s">
        <v>45</v>
      </c>
      <c r="I78" s="38" t="s">
        <v>45</v>
      </c>
      <c r="J78" s="26"/>
      <c r="K78" s="26"/>
      <c r="L78" s="26"/>
      <c r="M78" s="26"/>
      <c r="N78" s="26"/>
      <c r="O78" s="37" t="s">
        <v>144</v>
      </c>
      <c r="P78" s="26"/>
      <c r="Q78" s="26">
        <v>2611</v>
      </c>
      <c r="R78" s="26"/>
      <c r="S78" s="26"/>
      <c r="T78" s="31">
        <v>7916.91</v>
      </c>
      <c r="U78" s="39"/>
      <c r="V78" s="19"/>
      <c r="W78" s="62"/>
      <c r="X78" s="80">
        <f t="shared" si="2"/>
        <v>7916.91</v>
      </c>
    </row>
    <row r="79" spans="1:24" ht="15">
      <c r="A79" s="28" t="s">
        <v>143</v>
      </c>
      <c r="B79" s="16" t="s">
        <v>138</v>
      </c>
      <c r="C79" s="24"/>
      <c r="D79" s="25">
        <v>2577</v>
      </c>
      <c r="E79" s="35"/>
      <c r="F79" s="25" t="s">
        <v>52</v>
      </c>
      <c r="G79" s="26"/>
      <c r="H79" s="38" t="s">
        <v>45</v>
      </c>
      <c r="I79" s="38" t="s">
        <v>45</v>
      </c>
      <c r="J79" s="26"/>
      <c r="K79" s="26"/>
      <c r="L79" s="26"/>
      <c r="M79" s="26"/>
      <c r="N79" s="26"/>
      <c r="O79" s="37" t="s">
        <v>144</v>
      </c>
      <c r="P79" s="26"/>
      <c r="Q79" s="26">
        <v>2611</v>
      </c>
      <c r="R79" s="26"/>
      <c r="S79" s="26"/>
      <c r="T79" s="31">
        <v>7916.91</v>
      </c>
      <c r="U79" s="39"/>
      <c r="V79" s="19"/>
      <c r="W79" s="62"/>
      <c r="X79" s="80">
        <f t="shared" si="2"/>
        <v>7916.91</v>
      </c>
    </row>
    <row r="80" spans="1:24" ht="15">
      <c r="A80" s="28"/>
      <c r="B80" s="16"/>
      <c r="C80" s="26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26"/>
      <c r="P80" s="300" t="s">
        <v>46</v>
      </c>
      <c r="Q80" s="301"/>
      <c r="R80" s="301"/>
      <c r="S80" s="302"/>
      <c r="T80" s="42">
        <f>SUM(T49:T79)</f>
        <v>245424.21000000008</v>
      </c>
      <c r="U80" s="42">
        <f>SUM(U49:U67)</f>
        <v>0</v>
      </c>
      <c r="V80" s="43"/>
      <c r="W80" s="43"/>
      <c r="X80" s="42">
        <f>SUM(X49:X67)</f>
        <v>150421.29000000004</v>
      </c>
    </row>
    <row r="82" ht="15.75" thickBot="1"/>
    <row r="83" spans="1:24" ht="45.75" thickBot="1">
      <c r="A83" s="11" t="s">
        <v>21</v>
      </c>
      <c r="B83" s="11" t="s">
        <v>22</v>
      </c>
      <c r="C83" s="11" t="s">
        <v>23</v>
      </c>
      <c r="D83" s="12" t="s">
        <v>24</v>
      </c>
      <c r="E83" s="11" t="s">
        <v>25</v>
      </c>
      <c r="F83" s="12" t="s">
        <v>50</v>
      </c>
      <c r="G83" s="11" t="s">
        <v>27</v>
      </c>
      <c r="H83" s="13" t="s">
        <v>28</v>
      </c>
      <c r="I83" s="13" t="s">
        <v>29</v>
      </c>
      <c r="J83" s="13" t="s">
        <v>30</v>
      </c>
      <c r="K83" s="13" t="s">
        <v>31</v>
      </c>
      <c r="L83" s="13" t="s">
        <v>32</v>
      </c>
      <c r="M83" s="13" t="s">
        <v>33</v>
      </c>
      <c r="N83" s="13" t="s">
        <v>34</v>
      </c>
      <c r="O83" s="11" t="s">
        <v>35</v>
      </c>
      <c r="P83" s="13" t="s">
        <v>36</v>
      </c>
      <c r="Q83" s="13" t="s">
        <v>37</v>
      </c>
      <c r="R83" s="13" t="s">
        <v>38</v>
      </c>
      <c r="S83" s="13" t="s">
        <v>39</v>
      </c>
      <c r="T83" s="14" t="s">
        <v>40</v>
      </c>
      <c r="U83" s="11" t="s">
        <v>41</v>
      </c>
      <c r="V83" s="11" t="s">
        <v>42</v>
      </c>
      <c r="W83" s="15" t="s">
        <v>43</v>
      </c>
      <c r="X83" s="14" t="s">
        <v>44</v>
      </c>
    </row>
    <row r="84" spans="1:24" ht="15">
      <c r="A84" s="28" t="s">
        <v>143</v>
      </c>
      <c r="B84" s="16" t="s">
        <v>138</v>
      </c>
      <c r="C84" s="24"/>
      <c r="D84" s="25">
        <v>2578</v>
      </c>
      <c r="E84" s="25"/>
      <c r="F84" s="25" t="s">
        <v>52</v>
      </c>
      <c r="G84" s="26"/>
      <c r="H84" s="18" t="s">
        <v>45</v>
      </c>
      <c r="I84" s="18" t="s">
        <v>45</v>
      </c>
      <c r="J84" s="26"/>
      <c r="K84" s="26"/>
      <c r="L84" s="26"/>
      <c r="M84" s="26"/>
      <c r="N84" s="26"/>
      <c r="O84" s="37" t="s">
        <v>144</v>
      </c>
      <c r="P84" s="26"/>
      <c r="Q84" s="26">
        <v>2611</v>
      </c>
      <c r="R84" s="26"/>
      <c r="S84" s="26"/>
      <c r="T84" s="31">
        <v>7916.91</v>
      </c>
      <c r="U84" s="31"/>
      <c r="V84" s="19"/>
      <c r="W84" s="62"/>
      <c r="X84" s="62">
        <f>T84-U84</f>
        <v>7916.91</v>
      </c>
    </row>
    <row r="85" spans="1:24" ht="15">
      <c r="A85" s="28" t="s">
        <v>136</v>
      </c>
      <c r="B85" s="16" t="s">
        <v>138</v>
      </c>
      <c r="C85" s="24"/>
      <c r="D85" s="25">
        <v>2579</v>
      </c>
      <c r="E85" s="25"/>
      <c r="F85" s="25" t="s">
        <v>52</v>
      </c>
      <c r="G85" s="26"/>
      <c r="H85" s="18" t="s">
        <v>45</v>
      </c>
      <c r="I85" s="18" t="s">
        <v>45</v>
      </c>
      <c r="J85" s="26"/>
      <c r="K85" s="26"/>
      <c r="L85" s="26"/>
      <c r="M85" s="26"/>
      <c r="N85" s="26"/>
      <c r="O85" s="37" t="s">
        <v>144</v>
      </c>
      <c r="P85" s="26"/>
      <c r="Q85" s="26">
        <v>2611</v>
      </c>
      <c r="R85" s="26"/>
      <c r="S85" s="26"/>
      <c r="T85" s="31">
        <v>7916.91</v>
      </c>
      <c r="U85" s="31"/>
      <c r="V85" s="19"/>
      <c r="W85" s="62"/>
      <c r="X85" s="62">
        <f aca="true" t="shared" si="3" ref="X85:X113">T85-U85</f>
        <v>7916.91</v>
      </c>
    </row>
    <row r="86" spans="1:24" ht="15">
      <c r="A86" s="28" t="s">
        <v>125</v>
      </c>
      <c r="B86" s="16" t="s">
        <v>138</v>
      </c>
      <c r="C86" s="24"/>
      <c r="D86" s="25">
        <v>2580</v>
      </c>
      <c r="E86" s="25"/>
      <c r="F86" s="25" t="s">
        <v>52</v>
      </c>
      <c r="G86" s="26"/>
      <c r="H86" s="18" t="s">
        <v>45</v>
      </c>
      <c r="I86" s="18" t="s">
        <v>45</v>
      </c>
      <c r="J86" s="26"/>
      <c r="K86" s="26"/>
      <c r="L86" s="26"/>
      <c r="M86" s="26"/>
      <c r="N86" s="26"/>
      <c r="O86" s="37" t="s">
        <v>144</v>
      </c>
      <c r="P86" s="26"/>
      <c r="Q86" s="26">
        <v>2611</v>
      </c>
      <c r="R86" s="26"/>
      <c r="S86" s="26"/>
      <c r="T86" s="31">
        <v>7916.91</v>
      </c>
      <c r="U86" s="31"/>
      <c r="V86" s="19"/>
      <c r="W86" s="62"/>
      <c r="X86" s="62">
        <f t="shared" si="3"/>
        <v>7916.91</v>
      </c>
    </row>
    <row r="87" spans="1:24" ht="15">
      <c r="A87" s="28" t="s">
        <v>125</v>
      </c>
      <c r="B87" s="16" t="s">
        <v>138</v>
      </c>
      <c r="C87" s="24"/>
      <c r="D87" s="25">
        <v>2581</v>
      </c>
      <c r="E87" s="25"/>
      <c r="F87" s="25" t="s">
        <v>52</v>
      </c>
      <c r="G87" s="26"/>
      <c r="H87" s="18" t="s">
        <v>45</v>
      </c>
      <c r="I87" s="18" t="s">
        <v>45</v>
      </c>
      <c r="J87" s="26"/>
      <c r="K87" s="26"/>
      <c r="L87" s="26"/>
      <c r="M87" s="26"/>
      <c r="N87" s="26"/>
      <c r="O87" s="37" t="s">
        <v>144</v>
      </c>
      <c r="P87" s="26"/>
      <c r="Q87" s="26">
        <v>2611</v>
      </c>
      <c r="R87" s="26"/>
      <c r="S87" s="26"/>
      <c r="T87" s="31">
        <v>7916.91</v>
      </c>
      <c r="U87" s="31"/>
      <c r="V87" s="19"/>
      <c r="W87" s="62"/>
      <c r="X87" s="62">
        <f t="shared" si="3"/>
        <v>7916.91</v>
      </c>
    </row>
    <row r="88" spans="1:24" ht="15">
      <c r="A88" s="28" t="s">
        <v>125</v>
      </c>
      <c r="B88" s="16" t="s">
        <v>138</v>
      </c>
      <c r="C88" s="24"/>
      <c r="D88" s="25">
        <v>2582</v>
      </c>
      <c r="E88" s="25"/>
      <c r="F88" s="25" t="s">
        <v>52</v>
      </c>
      <c r="G88" s="26"/>
      <c r="H88" s="18" t="s">
        <v>45</v>
      </c>
      <c r="I88" s="18" t="s">
        <v>45</v>
      </c>
      <c r="J88" s="26"/>
      <c r="K88" s="26"/>
      <c r="L88" s="26"/>
      <c r="M88" s="26"/>
      <c r="N88" s="26"/>
      <c r="O88" s="37" t="s">
        <v>144</v>
      </c>
      <c r="P88" s="26"/>
      <c r="Q88" s="26">
        <v>2611</v>
      </c>
      <c r="R88" s="26"/>
      <c r="S88" s="26"/>
      <c r="T88" s="31">
        <v>7916.91</v>
      </c>
      <c r="U88" s="31"/>
      <c r="V88" s="19"/>
      <c r="W88" s="62"/>
      <c r="X88" s="62">
        <f t="shared" si="3"/>
        <v>7916.91</v>
      </c>
    </row>
    <row r="89" spans="1:24" ht="15">
      <c r="A89" s="28" t="s">
        <v>125</v>
      </c>
      <c r="B89" s="16" t="s">
        <v>138</v>
      </c>
      <c r="C89" s="24"/>
      <c r="D89" s="25">
        <v>2583</v>
      </c>
      <c r="E89" s="25"/>
      <c r="F89" s="25" t="s">
        <v>52</v>
      </c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37" t="s">
        <v>144</v>
      </c>
      <c r="P89" s="26"/>
      <c r="Q89" s="26">
        <v>2611</v>
      </c>
      <c r="R89" s="26"/>
      <c r="S89" s="26"/>
      <c r="T89" s="31">
        <v>7916.91</v>
      </c>
      <c r="U89" s="31"/>
      <c r="V89" s="19"/>
      <c r="W89" s="62"/>
      <c r="X89" s="62">
        <f t="shared" si="3"/>
        <v>7916.91</v>
      </c>
    </row>
    <row r="90" spans="1:24" ht="15">
      <c r="A90" s="28" t="s">
        <v>125</v>
      </c>
      <c r="B90" s="16" t="s">
        <v>138</v>
      </c>
      <c r="C90" s="24"/>
      <c r="D90" s="25">
        <v>2584</v>
      </c>
      <c r="E90" s="25"/>
      <c r="F90" s="25" t="s">
        <v>52</v>
      </c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37" t="s">
        <v>144</v>
      </c>
      <c r="P90" s="26"/>
      <c r="Q90" s="26">
        <v>2611</v>
      </c>
      <c r="R90" s="26"/>
      <c r="S90" s="26"/>
      <c r="T90" s="31">
        <v>7916.91</v>
      </c>
      <c r="U90" s="31"/>
      <c r="V90" s="19"/>
      <c r="W90" s="62"/>
      <c r="X90" s="62">
        <f t="shared" si="3"/>
        <v>7916.91</v>
      </c>
    </row>
    <row r="91" spans="1:24" ht="15">
      <c r="A91" s="28" t="s">
        <v>145</v>
      </c>
      <c r="B91" s="16" t="s">
        <v>138</v>
      </c>
      <c r="C91" s="24"/>
      <c r="D91" s="25">
        <v>2585</v>
      </c>
      <c r="E91" s="25"/>
      <c r="F91" s="25" t="s">
        <v>52</v>
      </c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37" t="s">
        <v>144</v>
      </c>
      <c r="P91" s="26"/>
      <c r="Q91" s="26">
        <v>2611</v>
      </c>
      <c r="R91" s="26"/>
      <c r="S91" s="26"/>
      <c r="T91" s="31">
        <v>7916.91</v>
      </c>
      <c r="U91" s="31"/>
      <c r="V91" s="19"/>
      <c r="W91" s="62"/>
      <c r="X91" s="62">
        <f t="shared" si="3"/>
        <v>7916.91</v>
      </c>
    </row>
    <row r="92" spans="1:24" ht="15">
      <c r="A92" s="28" t="s">
        <v>135</v>
      </c>
      <c r="B92" s="16" t="s">
        <v>138</v>
      </c>
      <c r="C92" s="24"/>
      <c r="D92" s="25">
        <v>2586</v>
      </c>
      <c r="E92" s="25"/>
      <c r="F92" s="25" t="s">
        <v>52</v>
      </c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37" t="s">
        <v>144</v>
      </c>
      <c r="P92" s="26"/>
      <c r="Q92" s="26">
        <v>2611</v>
      </c>
      <c r="R92" s="26"/>
      <c r="S92" s="26"/>
      <c r="T92" s="31">
        <v>7916.91</v>
      </c>
      <c r="U92" s="31"/>
      <c r="V92" s="19"/>
      <c r="W92" s="62"/>
      <c r="X92" s="62">
        <f t="shared" si="3"/>
        <v>7916.91</v>
      </c>
    </row>
    <row r="93" spans="1:24" ht="15">
      <c r="A93" s="28" t="s">
        <v>135</v>
      </c>
      <c r="B93" s="16" t="s">
        <v>138</v>
      </c>
      <c r="C93" s="24"/>
      <c r="D93" s="25">
        <v>2587</v>
      </c>
      <c r="E93" s="25"/>
      <c r="F93" s="25" t="s">
        <v>52</v>
      </c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37" t="s">
        <v>144</v>
      </c>
      <c r="P93" s="26"/>
      <c r="Q93" s="26">
        <v>2611</v>
      </c>
      <c r="R93" s="26"/>
      <c r="S93" s="26"/>
      <c r="T93" s="31">
        <v>7916.91</v>
      </c>
      <c r="U93" s="31"/>
      <c r="V93" s="19"/>
      <c r="W93" s="62"/>
      <c r="X93" s="62">
        <f t="shared" si="3"/>
        <v>7916.91</v>
      </c>
    </row>
    <row r="94" spans="1:24" ht="15">
      <c r="A94" s="28" t="s">
        <v>135</v>
      </c>
      <c r="B94" s="16" t="s">
        <v>138</v>
      </c>
      <c r="C94" s="24"/>
      <c r="D94" s="25">
        <v>2588</v>
      </c>
      <c r="E94" s="25"/>
      <c r="F94" s="25" t="s">
        <v>52</v>
      </c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37" t="s">
        <v>144</v>
      </c>
      <c r="P94" s="26"/>
      <c r="Q94" s="26">
        <v>2611</v>
      </c>
      <c r="R94" s="26"/>
      <c r="S94" s="26"/>
      <c r="T94" s="31">
        <v>7916.91</v>
      </c>
      <c r="U94" s="31"/>
      <c r="V94" s="19"/>
      <c r="W94" s="62"/>
      <c r="X94" s="62">
        <f t="shared" si="3"/>
        <v>7916.91</v>
      </c>
    </row>
    <row r="95" spans="1:24" ht="15">
      <c r="A95" s="28" t="s">
        <v>146</v>
      </c>
      <c r="B95" s="16" t="s">
        <v>138</v>
      </c>
      <c r="C95" s="24"/>
      <c r="D95" s="25">
        <v>2589</v>
      </c>
      <c r="E95" s="25"/>
      <c r="F95" s="25" t="s">
        <v>52</v>
      </c>
      <c r="G95" s="26"/>
      <c r="H95" s="18" t="s">
        <v>45</v>
      </c>
      <c r="I95" s="18" t="s">
        <v>45</v>
      </c>
      <c r="J95" s="26"/>
      <c r="K95" s="26"/>
      <c r="L95" s="26"/>
      <c r="M95" s="26"/>
      <c r="N95" s="26"/>
      <c r="O95" s="37" t="s">
        <v>144</v>
      </c>
      <c r="P95" s="26"/>
      <c r="Q95" s="26">
        <v>2611</v>
      </c>
      <c r="R95" s="26"/>
      <c r="S95" s="26"/>
      <c r="T95" s="31">
        <v>7916.91</v>
      </c>
      <c r="U95" s="31"/>
      <c r="V95" s="26"/>
      <c r="W95" s="62"/>
      <c r="X95" s="62">
        <f t="shared" si="3"/>
        <v>7916.91</v>
      </c>
    </row>
    <row r="96" spans="1:24" ht="15">
      <c r="A96" s="28" t="s">
        <v>53</v>
      </c>
      <c r="B96" s="16" t="s">
        <v>138</v>
      </c>
      <c r="C96" s="24"/>
      <c r="D96" s="25">
        <v>2590</v>
      </c>
      <c r="E96" s="25"/>
      <c r="F96" s="25" t="s">
        <v>52</v>
      </c>
      <c r="G96" s="26"/>
      <c r="H96" s="18" t="s">
        <v>45</v>
      </c>
      <c r="I96" s="18" t="s">
        <v>45</v>
      </c>
      <c r="J96" s="26"/>
      <c r="K96" s="26"/>
      <c r="L96" s="26"/>
      <c r="M96" s="26"/>
      <c r="N96" s="26"/>
      <c r="O96" s="37" t="s">
        <v>144</v>
      </c>
      <c r="P96" s="26"/>
      <c r="Q96" s="26">
        <v>2611</v>
      </c>
      <c r="R96" s="26"/>
      <c r="S96" s="26"/>
      <c r="T96" s="31">
        <v>7916.91</v>
      </c>
      <c r="U96" s="31"/>
      <c r="V96" s="26"/>
      <c r="W96" s="62"/>
      <c r="X96" s="62">
        <f t="shared" si="3"/>
        <v>7916.91</v>
      </c>
    </row>
    <row r="97" spans="1:24" ht="15">
      <c r="A97" s="28" t="s">
        <v>56</v>
      </c>
      <c r="B97" s="16" t="s">
        <v>138</v>
      </c>
      <c r="C97" s="24"/>
      <c r="D97" s="25">
        <v>2691</v>
      </c>
      <c r="E97" s="25"/>
      <c r="F97" s="25" t="s">
        <v>52</v>
      </c>
      <c r="G97" s="26"/>
      <c r="H97" s="18" t="s">
        <v>45</v>
      </c>
      <c r="I97" s="18" t="s">
        <v>45</v>
      </c>
      <c r="J97" s="26"/>
      <c r="K97" s="26"/>
      <c r="L97" s="26"/>
      <c r="M97" s="26"/>
      <c r="N97" s="26"/>
      <c r="O97" s="37" t="s">
        <v>144</v>
      </c>
      <c r="P97" s="26"/>
      <c r="Q97" s="26">
        <v>2611</v>
      </c>
      <c r="R97" s="26"/>
      <c r="S97" s="26"/>
      <c r="T97" s="31">
        <v>7916.91</v>
      </c>
      <c r="U97" s="31"/>
      <c r="V97" s="26"/>
      <c r="W97" s="62"/>
      <c r="X97" s="62">
        <f t="shared" si="3"/>
        <v>7916.91</v>
      </c>
    </row>
    <row r="98" spans="1:24" ht="15">
      <c r="A98" s="28" t="s">
        <v>54</v>
      </c>
      <c r="B98" s="16" t="s">
        <v>138</v>
      </c>
      <c r="C98" s="24"/>
      <c r="D98" s="25">
        <v>2592</v>
      </c>
      <c r="E98" s="25"/>
      <c r="F98" s="25" t="s">
        <v>52</v>
      </c>
      <c r="G98" s="26"/>
      <c r="H98" s="18" t="s">
        <v>45</v>
      </c>
      <c r="I98" s="18" t="s">
        <v>45</v>
      </c>
      <c r="J98" s="26"/>
      <c r="K98" s="26"/>
      <c r="L98" s="26"/>
      <c r="M98" s="26"/>
      <c r="N98" s="26"/>
      <c r="O98" s="37" t="s">
        <v>144</v>
      </c>
      <c r="P98" s="26"/>
      <c r="Q98" s="26">
        <v>2611</v>
      </c>
      <c r="R98" s="26"/>
      <c r="S98" s="26"/>
      <c r="T98" s="31">
        <v>7916.91</v>
      </c>
      <c r="U98" s="31"/>
      <c r="V98" s="26"/>
      <c r="W98" s="62"/>
      <c r="X98" s="62">
        <f t="shared" si="3"/>
        <v>7916.91</v>
      </c>
    </row>
    <row r="99" spans="1:24" ht="15">
      <c r="A99" s="28" t="s">
        <v>54</v>
      </c>
      <c r="B99" s="16" t="s">
        <v>138</v>
      </c>
      <c r="C99" s="24"/>
      <c r="D99" s="25">
        <v>2593</v>
      </c>
      <c r="E99" s="25"/>
      <c r="F99" s="25" t="s">
        <v>52</v>
      </c>
      <c r="G99" s="26"/>
      <c r="H99" s="18" t="s">
        <v>45</v>
      </c>
      <c r="I99" s="18" t="s">
        <v>45</v>
      </c>
      <c r="J99" s="26"/>
      <c r="K99" s="26"/>
      <c r="L99" s="26"/>
      <c r="M99" s="26"/>
      <c r="N99" s="26"/>
      <c r="O99" s="37" t="s">
        <v>144</v>
      </c>
      <c r="P99" s="26"/>
      <c r="Q99" s="26">
        <v>2611</v>
      </c>
      <c r="R99" s="26"/>
      <c r="S99" s="26"/>
      <c r="T99" s="31">
        <v>7916.91</v>
      </c>
      <c r="U99" s="31"/>
      <c r="V99" s="26"/>
      <c r="W99" s="62"/>
      <c r="X99" s="62">
        <f t="shared" si="3"/>
        <v>7916.91</v>
      </c>
    </row>
    <row r="100" spans="1:24" ht="15">
      <c r="A100" s="28" t="s">
        <v>54</v>
      </c>
      <c r="B100" s="16" t="s">
        <v>138</v>
      </c>
      <c r="C100" s="24"/>
      <c r="D100" s="25">
        <v>2594</v>
      </c>
      <c r="E100" s="25"/>
      <c r="F100" s="25" t="s">
        <v>52</v>
      </c>
      <c r="G100" s="26"/>
      <c r="H100" s="18" t="s">
        <v>45</v>
      </c>
      <c r="I100" s="18" t="s">
        <v>45</v>
      </c>
      <c r="J100" s="26"/>
      <c r="K100" s="26"/>
      <c r="L100" s="26"/>
      <c r="M100" s="26"/>
      <c r="N100" s="26"/>
      <c r="O100" s="37" t="s">
        <v>144</v>
      </c>
      <c r="P100" s="26"/>
      <c r="Q100" s="26">
        <v>2611</v>
      </c>
      <c r="R100" s="26"/>
      <c r="S100" s="26"/>
      <c r="T100" s="31">
        <v>7916.91</v>
      </c>
      <c r="U100" s="31"/>
      <c r="V100" s="26"/>
      <c r="W100" s="62"/>
      <c r="X100" s="62">
        <f t="shared" si="3"/>
        <v>7916.91</v>
      </c>
    </row>
    <row r="101" spans="1:24" ht="15">
      <c r="A101" s="28" t="s">
        <v>54</v>
      </c>
      <c r="B101" s="16" t="s">
        <v>138</v>
      </c>
      <c r="C101" s="24"/>
      <c r="D101" s="25">
        <v>2595</v>
      </c>
      <c r="E101" s="25"/>
      <c r="F101" s="25" t="s">
        <v>52</v>
      </c>
      <c r="G101" s="26"/>
      <c r="H101" s="18" t="s">
        <v>45</v>
      </c>
      <c r="I101" s="18" t="s">
        <v>45</v>
      </c>
      <c r="J101" s="26"/>
      <c r="K101" s="26"/>
      <c r="L101" s="26"/>
      <c r="M101" s="26"/>
      <c r="N101" s="26"/>
      <c r="O101" s="37" t="s">
        <v>144</v>
      </c>
      <c r="P101" s="26"/>
      <c r="Q101" s="26">
        <v>2611</v>
      </c>
      <c r="R101" s="26"/>
      <c r="S101" s="26"/>
      <c r="T101" s="31">
        <v>7916.91</v>
      </c>
      <c r="U101" s="31"/>
      <c r="V101" s="26"/>
      <c r="W101" s="62"/>
      <c r="X101" s="62">
        <f t="shared" si="3"/>
        <v>7916.91</v>
      </c>
    </row>
    <row r="102" spans="1:24" ht="15">
      <c r="A102" s="28" t="s">
        <v>54</v>
      </c>
      <c r="B102" s="16" t="s">
        <v>138</v>
      </c>
      <c r="C102" s="24"/>
      <c r="D102" s="25">
        <v>2596</v>
      </c>
      <c r="E102" s="25"/>
      <c r="F102" s="25" t="s">
        <v>52</v>
      </c>
      <c r="G102" s="26"/>
      <c r="H102" s="18" t="s">
        <v>45</v>
      </c>
      <c r="I102" s="18" t="s">
        <v>45</v>
      </c>
      <c r="J102" s="26"/>
      <c r="K102" s="26"/>
      <c r="L102" s="26"/>
      <c r="M102" s="26"/>
      <c r="N102" s="26"/>
      <c r="O102" s="37" t="s">
        <v>144</v>
      </c>
      <c r="P102" s="26"/>
      <c r="Q102" s="26">
        <v>2611</v>
      </c>
      <c r="R102" s="26"/>
      <c r="S102" s="26"/>
      <c r="T102" s="31">
        <v>7916.91</v>
      </c>
      <c r="U102" s="31"/>
      <c r="V102" s="26"/>
      <c r="W102" s="26"/>
      <c r="X102" s="62">
        <f t="shared" si="3"/>
        <v>7916.91</v>
      </c>
    </row>
    <row r="103" spans="1:24" ht="15">
      <c r="A103" s="28" t="s">
        <v>137</v>
      </c>
      <c r="B103" s="16" t="s">
        <v>138</v>
      </c>
      <c r="C103" s="26"/>
      <c r="D103" s="25">
        <v>2597</v>
      </c>
      <c r="E103" s="25"/>
      <c r="F103" s="25" t="s">
        <v>52</v>
      </c>
      <c r="G103" s="28"/>
      <c r="H103" s="38" t="s">
        <v>45</v>
      </c>
      <c r="I103" s="38" t="s">
        <v>45</v>
      </c>
      <c r="J103" s="28"/>
      <c r="K103" s="28"/>
      <c r="L103" s="28"/>
      <c r="M103" s="28"/>
      <c r="N103" s="28"/>
      <c r="O103" s="37" t="s">
        <v>144</v>
      </c>
      <c r="P103" s="26"/>
      <c r="Q103" s="26">
        <v>2611</v>
      </c>
      <c r="R103" s="28"/>
      <c r="S103" s="28"/>
      <c r="T103" s="31">
        <v>7916.91</v>
      </c>
      <c r="U103" s="31"/>
      <c r="V103" s="16"/>
      <c r="W103" s="80"/>
      <c r="X103" s="80">
        <f t="shared" si="3"/>
        <v>7916.91</v>
      </c>
    </row>
    <row r="104" spans="1:24" ht="15">
      <c r="A104" s="28" t="s">
        <v>147</v>
      </c>
      <c r="B104" s="16" t="s">
        <v>138</v>
      </c>
      <c r="C104" s="34"/>
      <c r="D104" s="35">
        <v>2598</v>
      </c>
      <c r="E104" s="25"/>
      <c r="F104" s="25" t="s">
        <v>52</v>
      </c>
      <c r="G104" s="28"/>
      <c r="H104" s="38" t="s">
        <v>45</v>
      </c>
      <c r="I104" s="38" t="s">
        <v>45</v>
      </c>
      <c r="J104" s="28"/>
      <c r="K104" s="28"/>
      <c r="L104" s="28"/>
      <c r="M104" s="28"/>
      <c r="N104" s="28"/>
      <c r="O104" s="37" t="s">
        <v>144</v>
      </c>
      <c r="P104" s="26"/>
      <c r="Q104" s="26">
        <v>2611</v>
      </c>
      <c r="R104" s="28"/>
      <c r="S104" s="28"/>
      <c r="T104" s="31">
        <v>7916.91</v>
      </c>
      <c r="U104" s="31"/>
      <c r="V104" s="16"/>
      <c r="W104" s="80"/>
      <c r="X104" s="80">
        <f t="shared" si="3"/>
        <v>7916.91</v>
      </c>
    </row>
    <row r="105" spans="1:24" ht="15">
      <c r="A105" s="28" t="s">
        <v>148</v>
      </c>
      <c r="B105" s="16" t="s">
        <v>138</v>
      </c>
      <c r="C105" s="34"/>
      <c r="D105" s="35">
        <v>2599</v>
      </c>
      <c r="E105" s="25"/>
      <c r="F105" s="25" t="s">
        <v>52</v>
      </c>
      <c r="G105" s="28"/>
      <c r="H105" s="38" t="s">
        <v>45</v>
      </c>
      <c r="I105" s="38" t="s">
        <v>45</v>
      </c>
      <c r="J105" s="28"/>
      <c r="K105" s="28"/>
      <c r="L105" s="28"/>
      <c r="M105" s="28"/>
      <c r="N105" s="28"/>
      <c r="O105" s="37" t="s">
        <v>144</v>
      </c>
      <c r="P105" s="26"/>
      <c r="Q105" s="26">
        <v>2611</v>
      </c>
      <c r="R105" s="28"/>
      <c r="S105" s="28"/>
      <c r="T105" s="31">
        <v>7916.91</v>
      </c>
      <c r="U105" s="31"/>
      <c r="V105" s="16"/>
      <c r="W105" s="80"/>
      <c r="X105" s="80">
        <f t="shared" si="3"/>
        <v>7916.91</v>
      </c>
    </row>
    <row r="106" spans="1:24" ht="15">
      <c r="A106" s="28" t="s">
        <v>147</v>
      </c>
      <c r="B106" s="16" t="s">
        <v>138</v>
      </c>
      <c r="C106" s="34"/>
      <c r="D106" s="35">
        <v>2600</v>
      </c>
      <c r="E106" s="25"/>
      <c r="F106" s="25" t="s">
        <v>52</v>
      </c>
      <c r="G106" s="28"/>
      <c r="H106" s="38" t="s">
        <v>45</v>
      </c>
      <c r="I106" s="38" t="s">
        <v>45</v>
      </c>
      <c r="J106" s="28"/>
      <c r="K106" s="28"/>
      <c r="L106" s="28"/>
      <c r="M106" s="28"/>
      <c r="N106" s="28"/>
      <c r="O106" s="37" t="s">
        <v>144</v>
      </c>
      <c r="P106" s="26"/>
      <c r="Q106" s="26">
        <v>2611</v>
      </c>
      <c r="R106" s="28"/>
      <c r="S106" s="28"/>
      <c r="T106" s="31">
        <v>7916.91</v>
      </c>
      <c r="U106" s="31"/>
      <c r="V106" s="16"/>
      <c r="W106" s="80"/>
      <c r="X106" s="80">
        <f t="shared" si="3"/>
        <v>7916.91</v>
      </c>
    </row>
    <row r="107" spans="1:24" ht="15">
      <c r="A107" s="28" t="s">
        <v>54</v>
      </c>
      <c r="B107" s="16" t="s">
        <v>149</v>
      </c>
      <c r="C107" s="34"/>
      <c r="D107" s="35">
        <v>2509</v>
      </c>
      <c r="E107" s="25"/>
      <c r="F107" s="25" t="s">
        <v>52</v>
      </c>
      <c r="G107" s="28"/>
      <c r="H107" s="38" t="s">
        <v>45</v>
      </c>
      <c r="I107" s="38" t="s">
        <v>45</v>
      </c>
      <c r="J107" s="28"/>
      <c r="K107" s="28"/>
      <c r="L107" s="28"/>
      <c r="M107" s="28"/>
      <c r="N107" s="28"/>
      <c r="O107" s="37" t="s">
        <v>144</v>
      </c>
      <c r="P107" s="26"/>
      <c r="Q107" s="26">
        <v>2611</v>
      </c>
      <c r="R107" s="28"/>
      <c r="S107" s="28"/>
      <c r="T107" s="31">
        <v>9499</v>
      </c>
      <c r="U107" s="31"/>
      <c r="V107" s="16"/>
      <c r="W107" s="80"/>
      <c r="X107" s="80">
        <f t="shared" si="3"/>
        <v>9499</v>
      </c>
    </row>
    <row r="108" spans="1:24" ht="15">
      <c r="A108" s="28" t="s">
        <v>135</v>
      </c>
      <c r="B108" s="16" t="s">
        <v>149</v>
      </c>
      <c r="C108" s="34"/>
      <c r="D108" s="35">
        <v>2510</v>
      </c>
      <c r="E108" s="25"/>
      <c r="F108" s="25" t="s">
        <v>52</v>
      </c>
      <c r="G108" s="28"/>
      <c r="H108" s="38" t="s">
        <v>45</v>
      </c>
      <c r="I108" s="38" t="s">
        <v>45</v>
      </c>
      <c r="J108" s="28"/>
      <c r="K108" s="28"/>
      <c r="L108" s="28"/>
      <c r="M108" s="28"/>
      <c r="N108" s="28"/>
      <c r="O108" s="37" t="s">
        <v>144</v>
      </c>
      <c r="P108" s="26"/>
      <c r="Q108" s="26">
        <v>2611</v>
      </c>
      <c r="R108" s="28"/>
      <c r="S108" s="28"/>
      <c r="T108" s="31">
        <v>9499</v>
      </c>
      <c r="U108" s="31"/>
      <c r="V108" s="16"/>
      <c r="W108" s="80"/>
      <c r="X108" s="80">
        <f t="shared" si="3"/>
        <v>9499</v>
      </c>
    </row>
    <row r="109" spans="1:24" ht="15">
      <c r="A109" s="28" t="s">
        <v>148</v>
      </c>
      <c r="B109" s="16" t="s">
        <v>149</v>
      </c>
      <c r="C109" s="34"/>
      <c r="D109" s="35">
        <v>2511</v>
      </c>
      <c r="E109" s="35"/>
      <c r="F109" s="25" t="s">
        <v>52</v>
      </c>
      <c r="G109" s="28"/>
      <c r="H109" s="38" t="s">
        <v>45</v>
      </c>
      <c r="I109" s="38" t="s">
        <v>45</v>
      </c>
      <c r="J109" s="28"/>
      <c r="K109" s="28"/>
      <c r="L109" s="28"/>
      <c r="M109" s="28"/>
      <c r="N109" s="28"/>
      <c r="O109" s="37" t="s">
        <v>144</v>
      </c>
      <c r="P109" s="26"/>
      <c r="Q109" s="26">
        <v>2611</v>
      </c>
      <c r="R109" s="28"/>
      <c r="S109" s="28"/>
      <c r="T109" s="31">
        <v>9499</v>
      </c>
      <c r="U109" s="39"/>
      <c r="V109" s="16"/>
      <c r="W109" s="80"/>
      <c r="X109" s="80">
        <f t="shared" si="3"/>
        <v>9499</v>
      </c>
    </row>
    <row r="110" spans="1:24" ht="15">
      <c r="A110" s="28" t="s">
        <v>118</v>
      </c>
      <c r="B110" s="16" t="s">
        <v>149</v>
      </c>
      <c r="C110" s="34"/>
      <c r="D110" s="35">
        <v>2512</v>
      </c>
      <c r="E110" s="35"/>
      <c r="F110" s="25" t="s">
        <v>52</v>
      </c>
      <c r="G110" s="28"/>
      <c r="H110" s="38" t="s">
        <v>45</v>
      </c>
      <c r="I110" s="38" t="s">
        <v>45</v>
      </c>
      <c r="J110" s="28"/>
      <c r="K110" s="28"/>
      <c r="L110" s="28"/>
      <c r="M110" s="28"/>
      <c r="N110" s="28"/>
      <c r="O110" s="37" t="s">
        <v>144</v>
      </c>
      <c r="P110" s="26"/>
      <c r="Q110" s="26">
        <v>2611</v>
      </c>
      <c r="R110" s="28"/>
      <c r="S110" s="28"/>
      <c r="T110" s="31">
        <v>9499</v>
      </c>
      <c r="U110" s="39"/>
      <c r="V110" s="16"/>
      <c r="W110" s="80"/>
      <c r="X110" s="80">
        <f t="shared" si="3"/>
        <v>9499</v>
      </c>
    </row>
    <row r="111" spans="1:24" ht="15">
      <c r="A111" s="28" t="s">
        <v>150</v>
      </c>
      <c r="B111" s="16" t="s">
        <v>149</v>
      </c>
      <c r="C111" s="24"/>
      <c r="D111" s="25">
        <v>2516</v>
      </c>
      <c r="E111" s="35"/>
      <c r="F111" s="25" t="s">
        <v>52</v>
      </c>
      <c r="G111" s="26"/>
      <c r="H111" s="38" t="s">
        <v>45</v>
      </c>
      <c r="I111" s="38" t="s">
        <v>45</v>
      </c>
      <c r="J111" s="26"/>
      <c r="K111" s="26"/>
      <c r="L111" s="26"/>
      <c r="M111" s="26"/>
      <c r="N111" s="26"/>
      <c r="O111" s="37" t="s">
        <v>131</v>
      </c>
      <c r="P111" s="26"/>
      <c r="Q111" s="26">
        <v>2611</v>
      </c>
      <c r="R111" s="26"/>
      <c r="S111" s="26"/>
      <c r="T111" s="39">
        <v>5310</v>
      </c>
      <c r="U111" s="39"/>
      <c r="V111" s="19"/>
      <c r="W111" s="62"/>
      <c r="X111" s="80">
        <f t="shared" si="3"/>
        <v>5310</v>
      </c>
    </row>
    <row r="112" spans="1:24" ht="15">
      <c r="A112" s="28" t="s">
        <v>147</v>
      </c>
      <c r="B112" s="16" t="s">
        <v>149</v>
      </c>
      <c r="C112" s="24"/>
      <c r="D112" s="25">
        <v>2517</v>
      </c>
      <c r="E112" s="35"/>
      <c r="F112" s="25" t="s">
        <v>52</v>
      </c>
      <c r="G112" s="26"/>
      <c r="H112" s="38" t="s">
        <v>45</v>
      </c>
      <c r="I112" s="38" t="s">
        <v>45</v>
      </c>
      <c r="J112" s="26"/>
      <c r="K112" s="26"/>
      <c r="L112" s="26"/>
      <c r="M112" s="26"/>
      <c r="N112" s="26"/>
      <c r="O112" s="37" t="s">
        <v>131</v>
      </c>
      <c r="P112" s="26"/>
      <c r="Q112" s="26">
        <v>2611</v>
      </c>
      <c r="R112" s="26"/>
      <c r="S112" s="26"/>
      <c r="T112" s="39">
        <v>5310</v>
      </c>
      <c r="U112" s="39"/>
      <c r="V112" s="19"/>
      <c r="W112" s="62"/>
      <c r="X112" s="80">
        <f t="shared" si="3"/>
        <v>5310</v>
      </c>
    </row>
    <row r="113" spans="1:24" ht="15">
      <c r="A113" s="28" t="s">
        <v>141</v>
      </c>
      <c r="B113" s="16" t="s">
        <v>149</v>
      </c>
      <c r="C113" s="24"/>
      <c r="D113" s="25">
        <v>2518</v>
      </c>
      <c r="E113" s="35"/>
      <c r="F113" s="25" t="s">
        <v>52</v>
      </c>
      <c r="G113" s="26"/>
      <c r="H113" s="38" t="s">
        <v>45</v>
      </c>
      <c r="I113" s="38" t="s">
        <v>45</v>
      </c>
      <c r="J113" s="26"/>
      <c r="K113" s="26"/>
      <c r="L113" s="26"/>
      <c r="M113" s="26"/>
      <c r="N113" s="26"/>
      <c r="O113" s="37" t="s">
        <v>131</v>
      </c>
      <c r="P113" s="26"/>
      <c r="Q113" s="26">
        <v>2611</v>
      </c>
      <c r="R113" s="26"/>
      <c r="S113" s="26"/>
      <c r="T113" s="39">
        <v>7929.6</v>
      </c>
      <c r="U113" s="39"/>
      <c r="V113" s="19"/>
      <c r="W113" s="62"/>
      <c r="X113" s="80">
        <f t="shared" si="3"/>
        <v>7929.6</v>
      </c>
    </row>
    <row r="114" spans="1:24" ht="15">
      <c r="A114" s="28"/>
      <c r="B114" s="16"/>
      <c r="C114" s="26"/>
      <c r="D114" s="25"/>
      <c r="E114" s="25"/>
      <c r="F114" s="25"/>
      <c r="G114" s="26"/>
      <c r="H114" s="18"/>
      <c r="I114" s="18"/>
      <c r="J114" s="26"/>
      <c r="K114" s="26"/>
      <c r="L114" s="26"/>
      <c r="M114" s="26"/>
      <c r="N114" s="26"/>
      <c r="O114" s="26"/>
      <c r="P114" s="300" t="s">
        <v>46</v>
      </c>
      <c r="Q114" s="301"/>
      <c r="R114" s="301"/>
      <c r="S114" s="302"/>
      <c r="T114" s="42">
        <f>SUM(T84:T113)</f>
        <v>238634.53000000006</v>
      </c>
      <c r="U114" s="42">
        <f>SUM(U84:U102)</f>
        <v>0</v>
      </c>
      <c r="V114" s="43"/>
      <c r="W114" s="43"/>
      <c r="X114" s="42">
        <f>SUM(X84:X102)</f>
        <v>150421.29000000004</v>
      </c>
    </row>
    <row r="115" ht="15">
      <c r="T115" s="135">
        <f>T114+T80+T46</f>
        <v>1679249.2099999995</v>
      </c>
    </row>
  </sheetData>
  <sheetProtection/>
  <mergeCells count="3">
    <mergeCell ref="P46:S46"/>
    <mergeCell ref="P80:S80"/>
    <mergeCell ref="P114:S114"/>
  </mergeCells>
  <printOptions/>
  <pageMargins left="0.7" right="0.7" top="0.75" bottom="0.75" header="0.3" footer="0.3"/>
  <pageSetup fitToHeight="0" fitToWidth="1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zoomScalePageLayoutView="0" workbookViewId="0" topLeftCell="A1">
      <selection activeCell="Z76" sqref="Z76"/>
    </sheetView>
  </sheetViews>
  <sheetFormatPr defaultColWidth="11.421875" defaultRowHeight="15"/>
  <cols>
    <col min="1" max="1" width="17.00390625" style="0" customWidth="1"/>
    <col min="2" max="2" width="19.8515625" style="0" customWidth="1"/>
    <col min="3" max="3" width="10.140625" style="0" customWidth="1"/>
    <col min="4" max="4" width="13.57421875" style="0" customWidth="1"/>
    <col min="7" max="7" width="9.8515625" style="0" customWidth="1"/>
    <col min="8" max="8" width="3.8515625" style="0" customWidth="1"/>
    <col min="9" max="9" width="3.7109375" style="0" customWidth="1"/>
    <col min="10" max="10" width="4.140625" style="0" customWidth="1"/>
    <col min="11" max="11" width="3.00390625" style="0" customWidth="1"/>
    <col min="12" max="12" width="3.140625" style="0" customWidth="1"/>
    <col min="13" max="13" width="3.421875" style="0" customWidth="1"/>
    <col min="14" max="14" width="3.57421875" style="0" customWidth="1"/>
    <col min="15" max="15" width="9.8515625" style="0" customWidth="1"/>
    <col min="16" max="16" width="3.7109375" style="0" customWidth="1"/>
    <col min="17" max="17" width="7.57421875" style="0" customWidth="1"/>
    <col min="18" max="19" width="4.57421875" style="0" customWidth="1"/>
    <col min="21" max="21" width="10.00390625" style="0" customWidth="1"/>
    <col min="22" max="22" width="7.00390625" style="0" customWidth="1"/>
    <col min="23" max="23" width="5.28125" style="0" customWidth="1"/>
  </cols>
  <sheetData>
    <row r="1" spans="1:24" ht="45.75" thickBot="1">
      <c r="A1" s="11" t="s">
        <v>21</v>
      </c>
      <c r="B1" s="11" t="s">
        <v>22</v>
      </c>
      <c r="C1" s="11" t="s">
        <v>23</v>
      </c>
      <c r="D1" s="12" t="s">
        <v>24</v>
      </c>
      <c r="E1" s="11" t="s">
        <v>25</v>
      </c>
      <c r="F1" s="12" t="s">
        <v>50</v>
      </c>
      <c r="G1" s="11" t="s">
        <v>27</v>
      </c>
      <c r="H1" s="13" t="s">
        <v>28</v>
      </c>
      <c r="I1" s="13" t="s">
        <v>29</v>
      </c>
      <c r="J1" s="13" t="s">
        <v>30</v>
      </c>
      <c r="K1" s="13" t="s">
        <v>31</v>
      </c>
      <c r="L1" s="13" t="s">
        <v>32</v>
      </c>
      <c r="M1" s="13" t="s">
        <v>33</v>
      </c>
      <c r="N1" s="13" t="s">
        <v>34</v>
      </c>
      <c r="O1" s="11" t="s">
        <v>35</v>
      </c>
      <c r="P1" s="13" t="s">
        <v>36</v>
      </c>
      <c r="Q1" s="13" t="s">
        <v>37</v>
      </c>
      <c r="R1" s="13" t="s">
        <v>38</v>
      </c>
      <c r="S1" s="13" t="s">
        <v>39</v>
      </c>
      <c r="T1" s="14" t="s">
        <v>40</v>
      </c>
      <c r="U1" s="11" t="s">
        <v>41</v>
      </c>
      <c r="V1" s="11" t="s">
        <v>42</v>
      </c>
      <c r="W1" s="15" t="s">
        <v>43</v>
      </c>
      <c r="X1" s="14" t="s">
        <v>44</v>
      </c>
    </row>
    <row r="2" spans="1:24" ht="15">
      <c r="A2" s="134" t="s">
        <v>164</v>
      </c>
      <c r="B2" s="16" t="s">
        <v>163</v>
      </c>
      <c r="C2" s="137"/>
      <c r="D2" s="25">
        <v>2676</v>
      </c>
      <c r="E2" s="25" t="s">
        <v>99</v>
      </c>
      <c r="F2" s="25" t="s">
        <v>51</v>
      </c>
      <c r="G2" s="26"/>
      <c r="H2" s="18" t="s">
        <v>45</v>
      </c>
      <c r="I2" s="18" t="s">
        <v>45</v>
      </c>
      <c r="J2" s="26"/>
      <c r="K2" s="26"/>
      <c r="L2" s="26"/>
      <c r="M2" s="26"/>
      <c r="N2" s="26"/>
      <c r="O2" s="37">
        <v>43453</v>
      </c>
      <c r="P2" s="26"/>
      <c r="Q2" s="26">
        <v>2614</v>
      </c>
      <c r="R2" s="26"/>
      <c r="S2" s="26"/>
      <c r="T2" s="31">
        <v>17350</v>
      </c>
      <c r="U2" s="31"/>
      <c r="V2" s="19"/>
      <c r="W2" s="62"/>
      <c r="X2" s="62">
        <v>17350</v>
      </c>
    </row>
    <row r="3" spans="1:24" ht="15">
      <c r="A3" s="134" t="s">
        <v>164</v>
      </c>
      <c r="B3" s="16" t="s">
        <v>163</v>
      </c>
      <c r="C3" s="24"/>
      <c r="D3" s="25">
        <v>2677</v>
      </c>
      <c r="E3" s="25" t="s">
        <v>99</v>
      </c>
      <c r="F3" s="25" t="s">
        <v>51</v>
      </c>
      <c r="G3" s="26"/>
      <c r="H3" s="18" t="s">
        <v>45</v>
      </c>
      <c r="I3" s="18" t="s">
        <v>45</v>
      </c>
      <c r="J3" s="26"/>
      <c r="K3" s="26"/>
      <c r="L3" s="26"/>
      <c r="M3" s="26"/>
      <c r="N3" s="26"/>
      <c r="O3" s="37">
        <v>43453</v>
      </c>
      <c r="P3" s="26"/>
      <c r="Q3" s="26">
        <v>2614</v>
      </c>
      <c r="R3" s="26"/>
      <c r="S3" s="26"/>
      <c r="T3" s="31">
        <v>17350</v>
      </c>
      <c r="U3" s="31"/>
      <c r="V3" s="19"/>
      <c r="W3" s="62"/>
      <c r="X3" s="62">
        <f aca="true" t="shared" si="0" ref="X3:X45">T3-U3</f>
        <v>17350</v>
      </c>
    </row>
    <row r="4" spans="1:24" ht="15">
      <c r="A4" s="134" t="s">
        <v>164</v>
      </c>
      <c r="B4" s="16" t="s">
        <v>163</v>
      </c>
      <c r="C4" s="24"/>
      <c r="D4" s="25">
        <v>2678</v>
      </c>
      <c r="E4" s="25" t="s">
        <v>99</v>
      </c>
      <c r="F4" s="25" t="s">
        <v>51</v>
      </c>
      <c r="G4" s="26"/>
      <c r="H4" s="18" t="s">
        <v>45</v>
      </c>
      <c r="I4" s="18" t="s">
        <v>45</v>
      </c>
      <c r="J4" s="26"/>
      <c r="K4" s="26"/>
      <c r="L4" s="26"/>
      <c r="M4" s="26"/>
      <c r="N4" s="26"/>
      <c r="O4" s="37">
        <v>43453</v>
      </c>
      <c r="P4" s="26"/>
      <c r="Q4" s="26">
        <v>2614</v>
      </c>
      <c r="R4" s="26"/>
      <c r="S4" s="26"/>
      <c r="T4" s="31">
        <v>17350</v>
      </c>
      <c r="U4" s="31"/>
      <c r="V4" s="19"/>
      <c r="W4" s="62"/>
      <c r="X4" s="62">
        <f t="shared" si="0"/>
        <v>17350</v>
      </c>
    </row>
    <row r="5" spans="1:24" ht="15">
      <c r="A5" s="134" t="s">
        <v>165</v>
      </c>
      <c r="B5" s="16" t="s">
        <v>132</v>
      </c>
      <c r="C5" s="24"/>
      <c r="D5" s="25">
        <v>2614</v>
      </c>
      <c r="E5" s="25"/>
      <c r="F5" s="25" t="s">
        <v>52</v>
      </c>
      <c r="G5" s="26"/>
      <c r="H5" s="18" t="s">
        <v>45</v>
      </c>
      <c r="I5" s="18" t="s">
        <v>45</v>
      </c>
      <c r="J5" s="26"/>
      <c r="K5" s="26"/>
      <c r="L5" s="26"/>
      <c r="M5" s="26"/>
      <c r="N5" s="26"/>
      <c r="O5" s="37">
        <v>43453</v>
      </c>
      <c r="P5" s="26"/>
      <c r="Q5" s="26">
        <v>2611</v>
      </c>
      <c r="R5" s="26"/>
      <c r="S5" s="26"/>
      <c r="T5" s="31">
        <v>23128</v>
      </c>
      <c r="U5" s="31"/>
      <c r="V5" s="19"/>
      <c r="W5" s="62"/>
      <c r="X5" s="62">
        <f t="shared" si="0"/>
        <v>23128</v>
      </c>
    </row>
    <row r="6" spans="1:24" ht="15">
      <c r="A6" s="16" t="s">
        <v>125</v>
      </c>
      <c r="B6" s="16" t="s">
        <v>132</v>
      </c>
      <c r="C6" s="24"/>
      <c r="D6" s="25">
        <v>2615</v>
      </c>
      <c r="E6" s="25"/>
      <c r="F6" s="25" t="s">
        <v>52</v>
      </c>
      <c r="G6" s="26"/>
      <c r="H6" s="18" t="s">
        <v>45</v>
      </c>
      <c r="I6" s="18" t="s">
        <v>45</v>
      </c>
      <c r="J6" s="26"/>
      <c r="K6" s="26"/>
      <c r="L6" s="26"/>
      <c r="M6" s="26"/>
      <c r="N6" s="26"/>
      <c r="O6" s="37">
        <v>43453</v>
      </c>
      <c r="P6" s="26"/>
      <c r="Q6" s="26">
        <v>2611</v>
      </c>
      <c r="R6" s="26"/>
      <c r="S6" s="26"/>
      <c r="T6" s="31">
        <v>8991.6</v>
      </c>
      <c r="U6" s="31"/>
      <c r="V6" s="19"/>
      <c r="W6" s="62"/>
      <c r="X6" s="62">
        <f t="shared" si="0"/>
        <v>8991.6</v>
      </c>
    </row>
    <row r="7" spans="1:24" ht="15">
      <c r="A7" s="16" t="s">
        <v>166</v>
      </c>
      <c r="B7" s="16" t="s">
        <v>132</v>
      </c>
      <c r="C7" s="24"/>
      <c r="D7" s="25">
        <v>2626</v>
      </c>
      <c r="E7" s="25"/>
      <c r="F7" s="25" t="s">
        <v>52</v>
      </c>
      <c r="G7" s="26"/>
      <c r="H7" s="18" t="s">
        <v>45</v>
      </c>
      <c r="I7" s="18" t="s">
        <v>45</v>
      </c>
      <c r="J7" s="26"/>
      <c r="K7" s="26"/>
      <c r="L7" s="26"/>
      <c r="M7" s="26"/>
      <c r="N7" s="26"/>
      <c r="O7" s="37">
        <v>43453</v>
      </c>
      <c r="P7" s="26"/>
      <c r="Q7" s="26">
        <v>2611</v>
      </c>
      <c r="R7" s="26"/>
      <c r="S7" s="26"/>
      <c r="T7" s="31">
        <v>8991.6</v>
      </c>
      <c r="U7" s="31"/>
      <c r="V7" s="19"/>
      <c r="W7" s="62"/>
      <c r="X7" s="62">
        <f t="shared" si="0"/>
        <v>8991.6</v>
      </c>
    </row>
    <row r="8" spans="1:24" ht="15">
      <c r="A8" s="134" t="s">
        <v>166</v>
      </c>
      <c r="B8" s="16" t="s">
        <v>132</v>
      </c>
      <c r="C8" s="24"/>
      <c r="D8" s="25">
        <v>2617</v>
      </c>
      <c r="E8" s="25"/>
      <c r="F8" s="25" t="s">
        <v>52</v>
      </c>
      <c r="G8" s="26"/>
      <c r="H8" s="18" t="s">
        <v>45</v>
      </c>
      <c r="I8" s="18" t="s">
        <v>45</v>
      </c>
      <c r="J8" s="26"/>
      <c r="K8" s="26"/>
      <c r="L8" s="26"/>
      <c r="M8" s="26"/>
      <c r="N8" s="26"/>
      <c r="O8" s="37">
        <v>43453</v>
      </c>
      <c r="P8" s="26"/>
      <c r="Q8" s="26">
        <v>2611</v>
      </c>
      <c r="R8" s="26"/>
      <c r="S8" s="26"/>
      <c r="T8" s="31">
        <v>8944.4</v>
      </c>
      <c r="U8" s="31"/>
      <c r="V8" s="19"/>
      <c r="W8" s="62"/>
      <c r="X8" s="62">
        <f>T8-U8</f>
        <v>8944.4</v>
      </c>
    </row>
    <row r="9" spans="1:24" ht="15">
      <c r="A9" s="134" t="s">
        <v>53</v>
      </c>
      <c r="B9" s="16" t="s">
        <v>132</v>
      </c>
      <c r="C9" s="24"/>
      <c r="D9" s="25">
        <v>2618</v>
      </c>
      <c r="E9" s="25"/>
      <c r="F9" s="25" t="s">
        <v>52</v>
      </c>
      <c r="G9" s="26"/>
      <c r="H9" s="18" t="s">
        <v>45</v>
      </c>
      <c r="I9" s="18" t="s">
        <v>45</v>
      </c>
      <c r="J9" s="26"/>
      <c r="K9" s="26"/>
      <c r="L9" s="26"/>
      <c r="M9" s="26"/>
      <c r="N9" s="26"/>
      <c r="O9" s="37">
        <v>43453</v>
      </c>
      <c r="P9" s="26"/>
      <c r="Q9" s="26">
        <v>2611</v>
      </c>
      <c r="R9" s="26"/>
      <c r="S9" s="26"/>
      <c r="T9" s="31">
        <v>8944.4</v>
      </c>
      <c r="U9" s="31"/>
      <c r="V9" s="19"/>
      <c r="W9" s="62"/>
      <c r="X9" s="62">
        <f>T9-U9</f>
        <v>8944.4</v>
      </c>
    </row>
    <row r="10" spans="1:24" ht="15">
      <c r="A10" s="134" t="s">
        <v>53</v>
      </c>
      <c r="B10" s="16" t="s">
        <v>132</v>
      </c>
      <c r="C10" s="24"/>
      <c r="D10" s="25">
        <v>2619</v>
      </c>
      <c r="E10" s="25"/>
      <c r="F10" s="25" t="s">
        <v>52</v>
      </c>
      <c r="G10" s="26"/>
      <c r="H10" s="18" t="s">
        <v>45</v>
      </c>
      <c r="I10" s="18" t="s">
        <v>45</v>
      </c>
      <c r="J10" s="26"/>
      <c r="K10" s="26"/>
      <c r="L10" s="26"/>
      <c r="M10" s="26"/>
      <c r="N10" s="26"/>
      <c r="O10" s="37">
        <v>43453</v>
      </c>
      <c r="P10" s="26"/>
      <c r="Q10" s="26">
        <v>2611</v>
      </c>
      <c r="R10" s="26"/>
      <c r="S10" s="26"/>
      <c r="T10" s="31">
        <v>8944.4</v>
      </c>
      <c r="U10" s="31"/>
      <c r="V10" s="19"/>
      <c r="W10" s="62"/>
      <c r="X10" s="62">
        <f>T10-U10</f>
        <v>8944.4</v>
      </c>
    </row>
    <row r="11" spans="1:24" ht="15">
      <c r="A11" s="134" t="s">
        <v>54</v>
      </c>
      <c r="B11" s="16" t="s">
        <v>132</v>
      </c>
      <c r="C11" s="24"/>
      <c r="D11" s="25">
        <v>2620</v>
      </c>
      <c r="E11" s="25"/>
      <c r="F11" s="25" t="s">
        <v>52</v>
      </c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37">
        <v>43453</v>
      </c>
      <c r="P11" s="26"/>
      <c r="Q11" s="26">
        <v>2611</v>
      </c>
      <c r="R11" s="26"/>
      <c r="S11" s="26"/>
      <c r="T11" s="31">
        <v>8944.4</v>
      </c>
      <c r="U11" s="31"/>
      <c r="V11" s="19"/>
      <c r="W11" s="62"/>
      <c r="X11" s="62">
        <f>T11-U11</f>
        <v>8944.4</v>
      </c>
    </row>
    <row r="12" spans="1:24" ht="15">
      <c r="A12" s="134" t="s">
        <v>53</v>
      </c>
      <c r="B12" s="16" t="s">
        <v>138</v>
      </c>
      <c r="C12" s="24"/>
      <c r="D12" s="25">
        <v>2621</v>
      </c>
      <c r="E12" s="25"/>
      <c r="F12" s="25" t="s">
        <v>52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37">
        <v>43453</v>
      </c>
      <c r="P12" s="26"/>
      <c r="Q12" s="26">
        <v>2611</v>
      </c>
      <c r="R12" s="26"/>
      <c r="S12" s="26"/>
      <c r="T12" s="31">
        <v>7917.04</v>
      </c>
      <c r="U12" s="31"/>
      <c r="V12" s="19"/>
      <c r="W12" s="62"/>
      <c r="X12" s="62">
        <f t="shared" si="0"/>
        <v>7917.04</v>
      </c>
    </row>
    <row r="13" spans="1:24" ht="15">
      <c r="A13" s="134" t="s">
        <v>167</v>
      </c>
      <c r="B13" s="16" t="s">
        <v>138</v>
      </c>
      <c r="C13" s="24"/>
      <c r="D13" s="25">
        <v>2622</v>
      </c>
      <c r="E13" s="25"/>
      <c r="F13" s="25" t="s">
        <v>52</v>
      </c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37">
        <v>43453</v>
      </c>
      <c r="P13" s="26"/>
      <c r="Q13" s="26">
        <v>2611</v>
      </c>
      <c r="R13" s="26"/>
      <c r="S13" s="26"/>
      <c r="T13" s="31">
        <v>7916.91</v>
      </c>
      <c r="U13" s="31"/>
      <c r="V13" s="19"/>
      <c r="W13" s="62"/>
      <c r="X13" s="62">
        <f t="shared" si="0"/>
        <v>7916.91</v>
      </c>
    </row>
    <row r="14" spans="1:24" ht="15">
      <c r="A14" s="134" t="s">
        <v>167</v>
      </c>
      <c r="B14" s="16" t="s">
        <v>138</v>
      </c>
      <c r="C14" s="24"/>
      <c r="D14" s="25">
        <v>2623</v>
      </c>
      <c r="E14" s="25"/>
      <c r="F14" s="25" t="s">
        <v>52</v>
      </c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37">
        <v>43453</v>
      </c>
      <c r="P14" s="26"/>
      <c r="Q14" s="26">
        <v>2611</v>
      </c>
      <c r="R14" s="26"/>
      <c r="S14" s="26"/>
      <c r="T14" s="31">
        <v>7916.91</v>
      </c>
      <c r="U14" s="31"/>
      <c r="V14" s="19"/>
      <c r="W14" s="62"/>
      <c r="X14" s="62">
        <f t="shared" si="0"/>
        <v>7916.91</v>
      </c>
    </row>
    <row r="15" spans="1:24" ht="15">
      <c r="A15" s="134" t="s">
        <v>167</v>
      </c>
      <c r="B15" s="16" t="s">
        <v>138</v>
      </c>
      <c r="C15" s="24"/>
      <c r="D15" s="25">
        <v>2624</v>
      </c>
      <c r="E15" s="25"/>
      <c r="F15" s="25" t="s">
        <v>52</v>
      </c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37">
        <v>43453</v>
      </c>
      <c r="P15" s="26"/>
      <c r="Q15" s="26">
        <v>2611</v>
      </c>
      <c r="R15" s="26"/>
      <c r="S15" s="26"/>
      <c r="T15" s="31">
        <v>7916.91</v>
      </c>
      <c r="U15" s="31"/>
      <c r="V15" s="19"/>
      <c r="W15" s="62"/>
      <c r="X15" s="62">
        <f t="shared" si="0"/>
        <v>7916.91</v>
      </c>
    </row>
    <row r="16" spans="1:24" ht="15">
      <c r="A16" s="134" t="s">
        <v>167</v>
      </c>
      <c r="B16" s="16" t="s">
        <v>138</v>
      </c>
      <c r="C16" s="24"/>
      <c r="D16" s="25">
        <v>2625</v>
      </c>
      <c r="E16" s="25"/>
      <c r="F16" s="25" t="s">
        <v>52</v>
      </c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>
        <v>43453</v>
      </c>
      <c r="P16" s="26"/>
      <c r="Q16" s="26">
        <v>2611</v>
      </c>
      <c r="R16" s="26"/>
      <c r="S16" s="26"/>
      <c r="T16" s="31">
        <v>7916.91</v>
      </c>
      <c r="U16" s="31"/>
      <c r="V16" s="19"/>
      <c r="W16" s="62"/>
      <c r="X16" s="62">
        <f t="shared" si="0"/>
        <v>7916.91</v>
      </c>
    </row>
    <row r="17" spans="1:24" ht="15">
      <c r="A17" s="134" t="s">
        <v>167</v>
      </c>
      <c r="B17" s="16" t="s">
        <v>138</v>
      </c>
      <c r="C17" s="24"/>
      <c r="D17" s="25">
        <v>2626</v>
      </c>
      <c r="E17" s="25"/>
      <c r="F17" s="25" t="s">
        <v>52</v>
      </c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>
        <v>43453</v>
      </c>
      <c r="P17" s="26"/>
      <c r="Q17" s="26">
        <v>2611</v>
      </c>
      <c r="R17" s="26"/>
      <c r="S17" s="26"/>
      <c r="T17" s="31">
        <v>7916.91</v>
      </c>
      <c r="U17" s="31"/>
      <c r="V17" s="19"/>
      <c r="W17" s="62"/>
      <c r="X17" s="62">
        <f t="shared" si="0"/>
        <v>7916.91</v>
      </c>
    </row>
    <row r="18" spans="1:24" ht="15">
      <c r="A18" s="134" t="s">
        <v>167</v>
      </c>
      <c r="B18" s="16" t="s">
        <v>138</v>
      </c>
      <c r="C18" s="24"/>
      <c r="D18" s="25">
        <v>2627</v>
      </c>
      <c r="E18" s="25"/>
      <c r="F18" s="25" t="s">
        <v>52</v>
      </c>
      <c r="G18" s="26"/>
      <c r="H18" s="18" t="s">
        <v>45</v>
      </c>
      <c r="I18" s="18" t="s">
        <v>45</v>
      </c>
      <c r="J18" s="26"/>
      <c r="K18" s="26"/>
      <c r="L18" s="26"/>
      <c r="M18" s="26"/>
      <c r="N18" s="26"/>
      <c r="O18" s="37">
        <v>43453</v>
      </c>
      <c r="P18" s="26"/>
      <c r="Q18" s="26">
        <v>2611</v>
      </c>
      <c r="R18" s="26"/>
      <c r="S18" s="26"/>
      <c r="T18" s="31">
        <v>7916.91</v>
      </c>
      <c r="U18" s="31"/>
      <c r="V18" s="19"/>
      <c r="W18" s="62"/>
      <c r="X18" s="62">
        <f t="shared" si="0"/>
        <v>7916.91</v>
      </c>
    </row>
    <row r="19" spans="1:24" ht="15">
      <c r="A19" s="28" t="s">
        <v>53</v>
      </c>
      <c r="B19" s="16" t="s">
        <v>138</v>
      </c>
      <c r="C19" s="24"/>
      <c r="D19" s="25">
        <v>2628</v>
      </c>
      <c r="E19" s="25"/>
      <c r="F19" s="25" t="s">
        <v>52</v>
      </c>
      <c r="G19" s="26"/>
      <c r="H19" s="18" t="s">
        <v>45</v>
      </c>
      <c r="I19" s="18" t="s">
        <v>45</v>
      </c>
      <c r="J19" s="26"/>
      <c r="K19" s="26"/>
      <c r="L19" s="26"/>
      <c r="M19" s="26"/>
      <c r="N19" s="26"/>
      <c r="O19" s="37">
        <v>43453</v>
      </c>
      <c r="P19" s="26"/>
      <c r="Q19" s="26">
        <v>2611</v>
      </c>
      <c r="R19" s="26"/>
      <c r="S19" s="26"/>
      <c r="T19" s="31">
        <v>7916.91</v>
      </c>
      <c r="U19" s="31"/>
      <c r="V19" s="19"/>
      <c r="W19" s="62"/>
      <c r="X19" s="62">
        <f t="shared" si="0"/>
        <v>7916.91</v>
      </c>
    </row>
    <row r="20" spans="1:24" ht="15">
      <c r="A20" s="28" t="s">
        <v>53</v>
      </c>
      <c r="B20" s="16" t="s">
        <v>138</v>
      </c>
      <c r="C20" s="24"/>
      <c r="D20" s="25">
        <v>2629</v>
      </c>
      <c r="E20" s="25"/>
      <c r="F20" s="25" t="s">
        <v>52</v>
      </c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>
        <v>43453</v>
      </c>
      <c r="P20" s="26"/>
      <c r="Q20" s="26">
        <v>2611</v>
      </c>
      <c r="R20" s="26"/>
      <c r="S20" s="26"/>
      <c r="T20" s="31">
        <v>7916.91</v>
      </c>
      <c r="U20" s="31"/>
      <c r="V20" s="19"/>
      <c r="W20" s="62"/>
      <c r="X20" s="62">
        <f t="shared" si="0"/>
        <v>7916.91</v>
      </c>
    </row>
    <row r="21" spans="1:24" ht="15">
      <c r="A21" s="28" t="s">
        <v>53</v>
      </c>
      <c r="B21" s="16" t="s">
        <v>138</v>
      </c>
      <c r="C21" s="24"/>
      <c r="D21" s="25">
        <v>2630</v>
      </c>
      <c r="E21" s="25"/>
      <c r="F21" s="25" t="s">
        <v>52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>
        <v>43453</v>
      </c>
      <c r="P21" s="26"/>
      <c r="Q21" s="26">
        <v>2611</v>
      </c>
      <c r="R21" s="26"/>
      <c r="S21" s="26"/>
      <c r="T21" s="31">
        <v>7916.91</v>
      </c>
      <c r="U21" s="31"/>
      <c r="V21" s="19"/>
      <c r="W21" s="62"/>
      <c r="X21" s="62">
        <f t="shared" si="0"/>
        <v>7916.91</v>
      </c>
    </row>
    <row r="22" spans="1:24" ht="15">
      <c r="A22" s="28" t="s">
        <v>53</v>
      </c>
      <c r="B22" s="16" t="s">
        <v>138</v>
      </c>
      <c r="C22" s="24"/>
      <c r="D22" s="25">
        <v>2631</v>
      </c>
      <c r="E22" s="25"/>
      <c r="F22" s="25" t="s">
        <v>52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>
        <v>43453</v>
      </c>
      <c r="P22" s="26"/>
      <c r="Q22" s="26">
        <v>2611</v>
      </c>
      <c r="R22" s="26"/>
      <c r="S22" s="26"/>
      <c r="T22" s="31">
        <v>7916.91</v>
      </c>
      <c r="U22" s="31"/>
      <c r="V22" s="19"/>
      <c r="W22" s="62"/>
      <c r="X22" s="62">
        <f t="shared" si="0"/>
        <v>7916.91</v>
      </c>
    </row>
    <row r="23" spans="1:24" ht="15">
      <c r="A23" s="28" t="s">
        <v>53</v>
      </c>
      <c r="B23" s="16" t="s">
        <v>138</v>
      </c>
      <c r="C23" s="24"/>
      <c r="D23" s="25">
        <v>2632</v>
      </c>
      <c r="E23" s="25"/>
      <c r="F23" s="25" t="s">
        <v>52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>
        <v>43453</v>
      </c>
      <c r="P23" s="26"/>
      <c r="Q23" s="26">
        <v>2611</v>
      </c>
      <c r="R23" s="26"/>
      <c r="S23" s="26"/>
      <c r="T23" s="31">
        <v>7916.91</v>
      </c>
      <c r="U23" s="31"/>
      <c r="V23" s="19"/>
      <c r="W23" s="62"/>
      <c r="X23" s="62">
        <f t="shared" si="0"/>
        <v>7916.91</v>
      </c>
    </row>
    <row r="24" spans="1:24" ht="15">
      <c r="A24" s="28" t="s">
        <v>53</v>
      </c>
      <c r="B24" s="16" t="s">
        <v>138</v>
      </c>
      <c r="C24" s="24"/>
      <c r="D24" s="25">
        <v>2633</v>
      </c>
      <c r="E24" s="25"/>
      <c r="F24" s="25" t="s">
        <v>52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>
        <v>43453</v>
      </c>
      <c r="P24" s="26"/>
      <c r="Q24" s="26">
        <v>2611</v>
      </c>
      <c r="R24" s="26"/>
      <c r="S24" s="26"/>
      <c r="T24" s="31">
        <v>7916.91</v>
      </c>
      <c r="U24" s="31"/>
      <c r="V24" s="19"/>
      <c r="W24" s="62"/>
      <c r="X24" s="62">
        <f t="shared" si="0"/>
        <v>7916.91</v>
      </c>
    </row>
    <row r="25" spans="1:24" ht="15">
      <c r="A25" s="28" t="s">
        <v>53</v>
      </c>
      <c r="B25" s="16" t="s">
        <v>138</v>
      </c>
      <c r="C25" s="24"/>
      <c r="D25" s="25">
        <v>2634</v>
      </c>
      <c r="E25" s="25"/>
      <c r="F25" s="25" t="s">
        <v>52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>
        <v>43453</v>
      </c>
      <c r="P25" s="26"/>
      <c r="Q25" s="26">
        <v>2611</v>
      </c>
      <c r="R25" s="26"/>
      <c r="S25" s="26"/>
      <c r="T25" s="31">
        <v>7916.91</v>
      </c>
      <c r="U25" s="31"/>
      <c r="V25" s="19"/>
      <c r="W25" s="62"/>
      <c r="X25" s="62">
        <f t="shared" si="0"/>
        <v>7916.91</v>
      </c>
    </row>
    <row r="26" spans="1:24" ht="15">
      <c r="A26" s="28" t="s">
        <v>53</v>
      </c>
      <c r="B26" s="16" t="s">
        <v>138</v>
      </c>
      <c r="C26" s="24"/>
      <c r="D26" s="25">
        <v>2635</v>
      </c>
      <c r="E26" s="25"/>
      <c r="F26" s="25" t="s">
        <v>52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>
        <v>43453</v>
      </c>
      <c r="P26" s="26"/>
      <c r="Q26" s="26">
        <v>2611</v>
      </c>
      <c r="R26" s="26"/>
      <c r="S26" s="26"/>
      <c r="T26" s="31">
        <v>7916.91</v>
      </c>
      <c r="U26" s="31"/>
      <c r="V26" s="26"/>
      <c r="W26" s="62"/>
      <c r="X26" s="62">
        <f t="shared" si="0"/>
        <v>7916.91</v>
      </c>
    </row>
    <row r="27" spans="1:24" ht="15">
      <c r="A27" s="134" t="s">
        <v>167</v>
      </c>
      <c r="B27" s="16" t="s">
        <v>138</v>
      </c>
      <c r="C27" s="24"/>
      <c r="D27" s="25">
        <v>2636</v>
      </c>
      <c r="E27" s="25"/>
      <c r="F27" s="25" t="s">
        <v>52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>
        <v>43453</v>
      </c>
      <c r="P27" s="26"/>
      <c r="Q27" s="26">
        <v>2611</v>
      </c>
      <c r="R27" s="26"/>
      <c r="S27" s="26"/>
      <c r="T27" s="31">
        <v>7916.91</v>
      </c>
      <c r="U27" s="31"/>
      <c r="V27" s="26"/>
      <c r="W27" s="62"/>
      <c r="X27" s="62">
        <f t="shared" si="0"/>
        <v>7916.91</v>
      </c>
    </row>
    <row r="28" spans="1:24" ht="15">
      <c r="A28" s="28" t="s">
        <v>168</v>
      </c>
      <c r="B28" s="16" t="s">
        <v>138</v>
      </c>
      <c r="C28" s="24"/>
      <c r="D28" s="25">
        <v>2637</v>
      </c>
      <c r="E28" s="25"/>
      <c r="F28" s="25" t="s">
        <v>52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>
        <v>43453</v>
      </c>
      <c r="P28" s="26"/>
      <c r="Q28" s="26">
        <v>2611</v>
      </c>
      <c r="R28" s="26"/>
      <c r="S28" s="26"/>
      <c r="T28" s="31">
        <v>7916.91</v>
      </c>
      <c r="U28" s="31"/>
      <c r="V28" s="26"/>
      <c r="W28" s="62"/>
      <c r="X28" s="62">
        <f t="shared" si="0"/>
        <v>7916.91</v>
      </c>
    </row>
    <row r="29" spans="1:24" ht="15">
      <c r="A29" s="134" t="s">
        <v>167</v>
      </c>
      <c r="B29" s="16" t="s">
        <v>138</v>
      </c>
      <c r="C29" s="24"/>
      <c r="D29" s="25">
        <v>2638</v>
      </c>
      <c r="E29" s="25"/>
      <c r="F29" s="25" t="s">
        <v>52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>
        <v>43453</v>
      </c>
      <c r="P29" s="26"/>
      <c r="Q29" s="26">
        <v>2611</v>
      </c>
      <c r="R29" s="26"/>
      <c r="S29" s="26"/>
      <c r="T29" s="31">
        <v>7916.91</v>
      </c>
      <c r="U29" s="31"/>
      <c r="V29" s="26"/>
      <c r="W29" s="62"/>
      <c r="X29" s="62">
        <f t="shared" si="0"/>
        <v>7916.91</v>
      </c>
    </row>
    <row r="30" spans="1:24" ht="15">
      <c r="A30" s="28" t="s">
        <v>53</v>
      </c>
      <c r="B30" s="16" t="s">
        <v>138</v>
      </c>
      <c r="C30" s="24"/>
      <c r="D30" s="25">
        <v>2639</v>
      </c>
      <c r="E30" s="25"/>
      <c r="F30" s="25" t="s">
        <v>52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>
        <v>43453</v>
      </c>
      <c r="P30" s="26"/>
      <c r="Q30" s="26">
        <v>2611</v>
      </c>
      <c r="R30" s="26"/>
      <c r="S30" s="26"/>
      <c r="T30" s="31">
        <v>7916.91</v>
      </c>
      <c r="U30" s="31"/>
      <c r="V30" s="26"/>
      <c r="W30" s="62"/>
      <c r="X30" s="62">
        <f t="shared" si="0"/>
        <v>7916.91</v>
      </c>
    </row>
    <row r="31" spans="1:24" ht="15">
      <c r="A31" s="28" t="s">
        <v>169</v>
      </c>
      <c r="B31" s="16" t="s">
        <v>138</v>
      </c>
      <c r="C31" s="24"/>
      <c r="D31" s="25">
        <v>2640</v>
      </c>
      <c r="E31" s="25"/>
      <c r="F31" s="25" t="s">
        <v>52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>
        <v>43453</v>
      </c>
      <c r="P31" s="26"/>
      <c r="Q31" s="26">
        <v>2611</v>
      </c>
      <c r="R31" s="26"/>
      <c r="S31" s="26"/>
      <c r="T31" s="31">
        <v>7916.91</v>
      </c>
      <c r="U31" s="31"/>
      <c r="V31" s="26"/>
      <c r="W31" s="62"/>
      <c r="X31" s="62">
        <f t="shared" si="0"/>
        <v>7916.91</v>
      </c>
    </row>
    <row r="32" spans="1:24" ht="15">
      <c r="A32" s="28" t="s">
        <v>168</v>
      </c>
      <c r="B32" s="16" t="s">
        <v>138</v>
      </c>
      <c r="C32" s="24"/>
      <c r="D32" s="25">
        <v>2641</v>
      </c>
      <c r="E32" s="25"/>
      <c r="F32" s="25" t="s">
        <v>52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>
        <v>43453</v>
      </c>
      <c r="P32" s="26"/>
      <c r="Q32" s="26">
        <v>2611</v>
      </c>
      <c r="R32" s="26"/>
      <c r="S32" s="26"/>
      <c r="T32" s="31">
        <v>7916.91</v>
      </c>
      <c r="U32" s="31"/>
      <c r="V32" s="26"/>
      <c r="W32" s="62"/>
      <c r="X32" s="62">
        <f t="shared" si="0"/>
        <v>7916.91</v>
      </c>
    </row>
    <row r="33" spans="1:24" ht="15">
      <c r="A33" s="28" t="s">
        <v>53</v>
      </c>
      <c r="B33" s="16" t="s">
        <v>138</v>
      </c>
      <c r="C33" s="24"/>
      <c r="D33" s="25">
        <v>2642</v>
      </c>
      <c r="E33" s="25"/>
      <c r="F33" s="2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>
        <v>43453</v>
      </c>
      <c r="P33" s="26"/>
      <c r="Q33" s="26">
        <v>2611</v>
      </c>
      <c r="R33" s="26"/>
      <c r="S33" s="26"/>
      <c r="T33" s="31">
        <v>7916.91</v>
      </c>
      <c r="U33" s="31"/>
      <c r="V33" s="26"/>
      <c r="W33" s="26"/>
      <c r="X33" s="62">
        <f t="shared" si="0"/>
        <v>7916.91</v>
      </c>
    </row>
    <row r="34" spans="1:24" ht="15">
      <c r="A34" s="28" t="s">
        <v>53</v>
      </c>
      <c r="B34" s="16" t="s">
        <v>138</v>
      </c>
      <c r="C34" s="26"/>
      <c r="D34" s="25">
        <v>2643</v>
      </c>
      <c r="E34" s="25"/>
      <c r="F34" s="25" t="s">
        <v>52</v>
      </c>
      <c r="G34" s="28"/>
      <c r="H34" s="38" t="s">
        <v>45</v>
      </c>
      <c r="I34" s="38" t="s">
        <v>45</v>
      </c>
      <c r="J34" s="28"/>
      <c r="K34" s="28"/>
      <c r="L34" s="28"/>
      <c r="M34" s="28"/>
      <c r="N34" s="28"/>
      <c r="O34" s="37">
        <v>43453</v>
      </c>
      <c r="P34" s="26"/>
      <c r="Q34" s="26">
        <v>2611</v>
      </c>
      <c r="R34" s="28"/>
      <c r="S34" s="28"/>
      <c r="T34" s="31">
        <v>7916.91</v>
      </c>
      <c r="U34" s="31"/>
      <c r="V34" s="16"/>
      <c r="W34" s="80"/>
      <c r="X34" s="80">
        <f t="shared" si="0"/>
        <v>7916.91</v>
      </c>
    </row>
    <row r="35" spans="1:24" ht="15">
      <c r="A35" s="28" t="s">
        <v>135</v>
      </c>
      <c r="B35" s="16" t="s">
        <v>138</v>
      </c>
      <c r="C35" s="34"/>
      <c r="D35" s="35">
        <v>2644</v>
      </c>
      <c r="E35" s="25"/>
      <c r="F35" s="25" t="s">
        <v>52</v>
      </c>
      <c r="G35" s="28"/>
      <c r="H35" s="38" t="s">
        <v>45</v>
      </c>
      <c r="I35" s="38" t="s">
        <v>45</v>
      </c>
      <c r="J35" s="28"/>
      <c r="K35" s="28"/>
      <c r="L35" s="28"/>
      <c r="M35" s="28"/>
      <c r="N35" s="28"/>
      <c r="O35" s="37">
        <v>43453</v>
      </c>
      <c r="P35" s="26"/>
      <c r="Q35" s="26">
        <v>2611</v>
      </c>
      <c r="R35" s="28"/>
      <c r="S35" s="28"/>
      <c r="T35" s="31">
        <v>7916.91</v>
      </c>
      <c r="U35" s="31"/>
      <c r="V35" s="16"/>
      <c r="W35" s="80"/>
      <c r="X35" s="80">
        <f t="shared" si="0"/>
        <v>7916.91</v>
      </c>
    </row>
    <row r="36" spans="1:24" ht="15">
      <c r="A36" s="28" t="s">
        <v>135</v>
      </c>
      <c r="B36" s="16" t="s">
        <v>138</v>
      </c>
      <c r="C36" s="34"/>
      <c r="D36" s="35">
        <v>2645</v>
      </c>
      <c r="E36" s="25"/>
      <c r="F36" s="25" t="s">
        <v>52</v>
      </c>
      <c r="G36" s="28"/>
      <c r="H36" s="38" t="s">
        <v>45</v>
      </c>
      <c r="I36" s="38" t="s">
        <v>45</v>
      </c>
      <c r="J36" s="28"/>
      <c r="K36" s="28"/>
      <c r="L36" s="28"/>
      <c r="M36" s="28"/>
      <c r="N36" s="28"/>
      <c r="O36" s="37">
        <v>43453</v>
      </c>
      <c r="P36" s="26"/>
      <c r="Q36" s="26">
        <v>2611</v>
      </c>
      <c r="R36" s="28"/>
      <c r="S36" s="28"/>
      <c r="T36" s="31">
        <v>7916.91</v>
      </c>
      <c r="U36" s="31"/>
      <c r="V36" s="16"/>
      <c r="W36" s="80"/>
      <c r="X36" s="80">
        <f t="shared" si="0"/>
        <v>7916.91</v>
      </c>
    </row>
    <row r="37" spans="1:24" ht="15">
      <c r="A37" s="28" t="s">
        <v>118</v>
      </c>
      <c r="B37" s="16" t="s">
        <v>170</v>
      </c>
      <c r="C37" s="34"/>
      <c r="D37" s="35">
        <v>2646</v>
      </c>
      <c r="E37" s="25"/>
      <c r="F37" s="25" t="s">
        <v>52</v>
      </c>
      <c r="G37" s="28"/>
      <c r="H37" s="38" t="s">
        <v>45</v>
      </c>
      <c r="I37" s="38" t="s">
        <v>45</v>
      </c>
      <c r="J37" s="28"/>
      <c r="K37" s="28"/>
      <c r="L37" s="28"/>
      <c r="M37" s="28"/>
      <c r="N37" s="28"/>
      <c r="O37" s="37">
        <v>43453</v>
      </c>
      <c r="P37" s="26"/>
      <c r="Q37" s="26">
        <v>2611</v>
      </c>
      <c r="R37" s="28"/>
      <c r="S37" s="28"/>
      <c r="T37" s="31">
        <v>6147.8</v>
      </c>
      <c r="U37" s="31"/>
      <c r="V37" s="16"/>
      <c r="W37" s="80"/>
      <c r="X37" s="80">
        <f t="shared" si="0"/>
        <v>6147.8</v>
      </c>
    </row>
    <row r="38" spans="1:24" ht="15">
      <c r="A38" s="28" t="s">
        <v>118</v>
      </c>
      <c r="B38" s="16" t="s">
        <v>170</v>
      </c>
      <c r="C38" s="34"/>
      <c r="D38" s="35">
        <v>2647</v>
      </c>
      <c r="E38" s="25"/>
      <c r="F38" s="25" t="s">
        <v>52</v>
      </c>
      <c r="G38" s="28"/>
      <c r="H38" s="38" t="s">
        <v>45</v>
      </c>
      <c r="I38" s="38" t="s">
        <v>45</v>
      </c>
      <c r="J38" s="28"/>
      <c r="K38" s="28"/>
      <c r="L38" s="28"/>
      <c r="M38" s="28"/>
      <c r="N38" s="28"/>
      <c r="O38" s="37">
        <v>43453</v>
      </c>
      <c r="P38" s="26"/>
      <c r="Q38" s="26">
        <v>2611</v>
      </c>
      <c r="R38" s="28"/>
      <c r="S38" s="28"/>
      <c r="T38" s="31">
        <v>6147.8</v>
      </c>
      <c r="U38" s="31"/>
      <c r="V38" s="16"/>
      <c r="W38" s="80"/>
      <c r="X38" s="80">
        <f t="shared" si="0"/>
        <v>6147.8</v>
      </c>
    </row>
    <row r="39" spans="1:24" ht="15">
      <c r="A39" s="28" t="s">
        <v>53</v>
      </c>
      <c r="B39" s="16" t="s">
        <v>170</v>
      </c>
      <c r="C39" s="34"/>
      <c r="D39" s="35">
        <v>2648</v>
      </c>
      <c r="E39" s="25"/>
      <c r="F39" s="25" t="s">
        <v>52</v>
      </c>
      <c r="G39" s="28"/>
      <c r="H39" s="38" t="s">
        <v>45</v>
      </c>
      <c r="I39" s="38" t="s">
        <v>45</v>
      </c>
      <c r="J39" s="28"/>
      <c r="K39" s="28"/>
      <c r="L39" s="28"/>
      <c r="M39" s="28"/>
      <c r="N39" s="28"/>
      <c r="O39" s="37">
        <v>43453</v>
      </c>
      <c r="P39" s="26"/>
      <c r="Q39" s="26">
        <v>2611</v>
      </c>
      <c r="R39" s="28"/>
      <c r="S39" s="28"/>
      <c r="T39" s="31">
        <v>6147.8</v>
      </c>
      <c r="U39" s="31"/>
      <c r="V39" s="16"/>
      <c r="W39" s="80"/>
      <c r="X39" s="80">
        <f t="shared" si="0"/>
        <v>6147.8</v>
      </c>
    </row>
    <row r="40" spans="1:24" ht="15">
      <c r="A40" s="28" t="s">
        <v>53</v>
      </c>
      <c r="B40" s="16" t="s">
        <v>170</v>
      </c>
      <c r="C40" s="34"/>
      <c r="D40" s="35">
        <v>2649</v>
      </c>
      <c r="E40" s="35"/>
      <c r="F40" s="25" t="s">
        <v>52</v>
      </c>
      <c r="G40" s="28"/>
      <c r="H40" s="38" t="s">
        <v>45</v>
      </c>
      <c r="I40" s="38" t="s">
        <v>45</v>
      </c>
      <c r="J40" s="28"/>
      <c r="K40" s="28"/>
      <c r="L40" s="28"/>
      <c r="M40" s="28"/>
      <c r="N40" s="28"/>
      <c r="O40" s="37">
        <v>43453</v>
      </c>
      <c r="P40" s="26"/>
      <c r="Q40" s="26">
        <v>2611</v>
      </c>
      <c r="R40" s="28"/>
      <c r="S40" s="28"/>
      <c r="T40" s="31">
        <v>6147.8</v>
      </c>
      <c r="U40" s="39"/>
      <c r="V40" s="16"/>
      <c r="W40" s="80"/>
      <c r="X40" s="80">
        <f t="shared" si="0"/>
        <v>6147.8</v>
      </c>
    </row>
    <row r="41" spans="1:24" ht="15">
      <c r="A41" s="28" t="s">
        <v>135</v>
      </c>
      <c r="B41" s="16" t="s">
        <v>170</v>
      </c>
      <c r="C41" s="34"/>
      <c r="D41" s="35">
        <v>2650</v>
      </c>
      <c r="E41" s="35"/>
      <c r="F41" s="25" t="s">
        <v>52</v>
      </c>
      <c r="G41" s="28"/>
      <c r="H41" s="38" t="s">
        <v>45</v>
      </c>
      <c r="I41" s="38" t="s">
        <v>45</v>
      </c>
      <c r="J41" s="28"/>
      <c r="K41" s="28"/>
      <c r="L41" s="28"/>
      <c r="M41" s="28"/>
      <c r="N41" s="28"/>
      <c r="O41" s="37">
        <v>43453</v>
      </c>
      <c r="P41" s="26"/>
      <c r="Q41" s="26">
        <v>2611</v>
      </c>
      <c r="R41" s="28"/>
      <c r="S41" s="28"/>
      <c r="T41" s="31">
        <v>6147.8</v>
      </c>
      <c r="U41" s="39"/>
      <c r="V41" s="16"/>
      <c r="W41" s="80"/>
      <c r="X41" s="80">
        <f t="shared" si="0"/>
        <v>6147.8</v>
      </c>
    </row>
    <row r="42" spans="1:24" ht="15">
      <c r="A42" s="28" t="s">
        <v>135</v>
      </c>
      <c r="B42" s="16" t="s">
        <v>170</v>
      </c>
      <c r="C42" s="24"/>
      <c r="D42" s="25">
        <v>2651</v>
      </c>
      <c r="E42" s="35"/>
      <c r="F42" s="25" t="s">
        <v>52</v>
      </c>
      <c r="G42" s="26"/>
      <c r="H42" s="38" t="s">
        <v>45</v>
      </c>
      <c r="I42" s="38" t="s">
        <v>45</v>
      </c>
      <c r="J42" s="26"/>
      <c r="K42" s="26"/>
      <c r="L42" s="26"/>
      <c r="M42" s="26"/>
      <c r="N42" s="26"/>
      <c r="O42" s="37">
        <v>43453</v>
      </c>
      <c r="P42" s="26"/>
      <c r="Q42" s="26">
        <v>2611</v>
      </c>
      <c r="R42" s="26"/>
      <c r="S42" s="26"/>
      <c r="T42" s="31">
        <v>6147.8</v>
      </c>
      <c r="U42" s="39"/>
      <c r="V42" s="19"/>
      <c r="W42" s="62"/>
      <c r="X42" s="80">
        <f t="shared" si="0"/>
        <v>6147.8</v>
      </c>
    </row>
    <row r="43" spans="1:24" ht="15">
      <c r="A43" s="28" t="s">
        <v>169</v>
      </c>
      <c r="B43" s="16" t="s">
        <v>170</v>
      </c>
      <c r="C43" s="24"/>
      <c r="D43" s="25">
        <v>2652</v>
      </c>
      <c r="E43" s="35"/>
      <c r="F43" s="25" t="s">
        <v>52</v>
      </c>
      <c r="G43" s="26"/>
      <c r="H43" s="38" t="s">
        <v>45</v>
      </c>
      <c r="I43" s="38" t="s">
        <v>45</v>
      </c>
      <c r="J43" s="26"/>
      <c r="K43" s="26"/>
      <c r="L43" s="26"/>
      <c r="M43" s="26"/>
      <c r="N43" s="26"/>
      <c r="O43" s="37">
        <v>43453</v>
      </c>
      <c r="P43" s="26"/>
      <c r="Q43" s="26">
        <v>2611</v>
      </c>
      <c r="R43" s="26"/>
      <c r="S43" s="26"/>
      <c r="T43" s="31">
        <v>6147.8</v>
      </c>
      <c r="U43" s="39"/>
      <c r="V43" s="19"/>
      <c r="W43" s="62"/>
      <c r="X43" s="80">
        <f t="shared" si="0"/>
        <v>6147.8</v>
      </c>
    </row>
    <row r="44" spans="1:24" ht="15">
      <c r="A44" s="28" t="s">
        <v>166</v>
      </c>
      <c r="B44" s="16" t="s">
        <v>170</v>
      </c>
      <c r="C44" s="24"/>
      <c r="D44" s="25">
        <v>2653</v>
      </c>
      <c r="E44" s="35"/>
      <c r="F44" s="25" t="s">
        <v>52</v>
      </c>
      <c r="G44" s="26"/>
      <c r="H44" s="38" t="s">
        <v>45</v>
      </c>
      <c r="I44" s="38" t="s">
        <v>45</v>
      </c>
      <c r="J44" s="26"/>
      <c r="K44" s="26"/>
      <c r="L44" s="26"/>
      <c r="M44" s="26"/>
      <c r="N44" s="26"/>
      <c r="O44" s="37">
        <v>43453</v>
      </c>
      <c r="P44" s="26"/>
      <c r="Q44" s="26">
        <v>2611</v>
      </c>
      <c r="R44" s="26"/>
      <c r="S44" s="26"/>
      <c r="T44" s="31">
        <v>6147.8</v>
      </c>
      <c r="U44" s="39"/>
      <c r="V44" s="19"/>
      <c r="W44" s="62"/>
      <c r="X44" s="80">
        <f t="shared" si="0"/>
        <v>6147.8</v>
      </c>
    </row>
    <row r="45" spans="1:24" ht="15">
      <c r="A45" s="28" t="s">
        <v>166</v>
      </c>
      <c r="B45" s="16" t="s">
        <v>170</v>
      </c>
      <c r="C45" s="24"/>
      <c r="D45" s="25">
        <v>2354</v>
      </c>
      <c r="E45" s="35"/>
      <c r="F45" s="25" t="s">
        <v>52</v>
      </c>
      <c r="G45" s="26"/>
      <c r="H45" s="38" t="s">
        <v>45</v>
      </c>
      <c r="I45" s="38" t="s">
        <v>45</v>
      </c>
      <c r="J45" s="26"/>
      <c r="K45" s="26"/>
      <c r="L45" s="26"/>
      <c r="M45" s="26"/>
      <c r="N45" s="26"/>
      <c r="O45" s="37">
        <v>43453</v>
      </c>
      <c r="P45" s="26"/>
      <c r="Q45" s="26">
        <v>2611</v>
      </c>
      <c r="R45" s="26"/>
      <c r="S45" s="26"/>
      <c r="T45" s="31">
        <v>6147.8</v>
      </c>
      <c r="U45" s="39"/>
      <c r="V45" s="19"/>
      <c r="W45" s="62"/>
      <c r="X45" s="80">
        <f t="shared" si="0"/>
        <v>6147.8</v>
      </c>
    </row>
    <row r="46" spans="1:24" ht="15">
      <c r="A46" s="28"/>
      <c r="B46" s="16"/>
      <c r="C46" s="26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26"/>
      <c r="P46" s="300" t="s">
        <v>46</v>
      </c>
      <c r="Q46" s="301"/>
      <c r="R46" s="301"/>
      <c r="S46" s="302"/>
      <c r="T46" s="42">
        <f>SUM(T2:T45)</f>
        <v>382191.8799999997</v>
      </c>
      <c r="U46" s="42">
        <f>SUM(U2:U33)</f>
        <v>0</v>
      </c>
      <c r="V46" s="43"/>
      <c r="W46" s="43"/>
      <c r="X46" s="42">
        <f>SUM(X2:X33)</f>
        <v>303110.9499999999</v>
      </c>
    </row>
    <row r="47" ht="15.75" thickBot="1"/>
    <row r="48" spans="1:24" ht="45.75" thickBot="1">
      <c r="A48" s="11" t="s">
        <v>21</v>
      </c>
      <c r="B48" s="11" t="s">
        <v>22</v>
      </c>
      <c r="C48" s="11" t="s">
        <v>23</v>
      </c>
      <c r="D48" s="12" t="s">
        <v>24</v>
      </c>
      <c r="E48" s="11" t="s">
        <v>25</v>
      </c>
      <c r="F48" s="12" t="s">
        <v>50</v>
      </c>
      <c r="G48" s="11" t="s">
        <v>27</v>
      </c>
      <c r="H48" s="13" t="s">
        <v>28</v>
      </c>
      <c r="I48" s="13" t="s">
        <v>29</v>
      </c>
      <c r="J48" s="13" t="s">
        <v>30</v>
      </c>
      <c r="K48" s="13" t="s">
        <v>31</v>
      </c>
      <c r="L48" s="13" t="s">
        <v>32</v>
      </c>
      <c r="M48" s="13" t="s">
        <v>33</v>
      </c>
      <c r="N48" s="13" t="s">
        <v>34</v>
      </c>
      <c r="O48" s="11" t="s">
        <v>35</v>
      </c>
      <c r="P48" s="13" t="s">
        <v>36</v>
      </c>
      <c r="Q48" s="13" t="s">
        <v>37</v>
      </c>
      <c r="R48" s="13" t="s">
        <v>38</v>
      </c>
      <c r="S48" s="13" t="s">
        <v>39</v>
      </c>
      <c r="T48" s="14" t="s">
        <v>40</v>
      </c>
      <c r="U48" s="11" t="s">
        <v>41</v>
      </c>
      <c r="V48" s="11" t="s">
        <v>42</v>
      </c>
      <c r="W48" s="15" t="s">
        <v>43</v>
      </c>
      <c r="X48" s="14" t="s">
        <v>44</v>
      </c>
    </row>
    <row r="49" spans="1:24" ht="15">
      <c r="A49" s="134" t="s">
        <v>168</v>
      </c>
      <c r="B49" s="16" t="s">
        <v>170</v>
      </c>
      <c r="C49" s="137"/>
      <c r="D49" s="25">
        <v>2655</v>
      </c>
      <c r="E49" s="25"/>
      <c r="F49" s="25" t="s">
        <v>52</v>
      </c>
      <c r="G49" s="26"/>
      <c r="H49" s="18" t="s">
        <v>45</v>
      </c>
      <c r="I49" s="18" t="s">
        <v>45</v>
      </c>
      <c r="J49" s="26"/>
      <c r="K49" s="26"/>
      <c r="L49" s="26"/>
      <c r="M49" s="26"/>
      <c r="N49" s="26"/>
      <c r="O49" s="37">
        <v>43453</v>
      </c>
      <c r="P49" s="26"/>
      <c r="Q49" s="26">
        <v>2611</v>
      </c>
      <c r="R49" s="26"/>
      <c r="S49" s="26"/>
      <c r="T49" s="31">
        <v>6147.8</v>
      </c>
      <c r="U49" s="31"/>
      <c r="V49" s="19"/>
      <c r="W49" s="62"/>
      <c r="X49" s="62">
        <f aca="true" t="shared" si="1" ref="X49:X58">T49-U49</f>
        <v>6147.8</v>
      </c>
    </row>
    <row r="50" spans="1:24" ht="15">
      <c r="A50" s="134" t="s">
        <v>125</v>
      </c>
      <c r="B50" s="16" t="s">
        <v>170</v>
      </c>
      <c r="C50" s="24"/>
      <c r="D50" s="25">
        <v>2656</v>
      </c>
      <c r="E50" s="25"/>
      <c r="F50" s="25" t="s">
        <v>52</v>
      </c>
      <c r="G50" s="26"/>
      <c r="H50" s="18" t="s">
        <v>45</v>
      </c>
      <c r="I50" s="18" t="s">
        <v>45</v>
      </c>
      <c r="J50" s="26"/>
      <c r="K50" s="26"/>
      <c r="L50" s="26"/>
      <c r="M50" s="26"/>
      <c r="N50" s="26"/>
      <c r="O50" s="37">
        <v>43453</v>
      </c>
      <c r="P50" s="26"/>
      <c r="Q50" s="26">
        <v>2611</v>
      </c>
      <c r="R50" s="26"/>
      <c r="S50" s="26"/>
      <c r="T50" s="31">
        <v>6147.8</v>
      </c>
      <c r="U50" s="31"/>
      <c r="V50" s="19"/>
      <c r="W50" s="62"/>
      <c r="X50" s="62">
        <f t="shared" si="1"/>
        <v>6147.8</v>
      </c>
    </row>
    <row r="51" spans="1:24" ht="15">
      <c r="A51" s="134" t="s">
        <v>125</v>
      </c>
      <c r="B51" s="16" t="s">
        <v>170</v>
      </c>
      <c r="C51" s="24"/>
      <c r="D51" s="25">
        <v>2657</v>
      </c>
      <c r="E51" s="25"/>
      <c r="F51" s="2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37">
        <v>43453</v>
      </c>
      <c r="P51" s="26"/>
      <c r="Q51" s="26">
        <v>2611</v>
      </c>
      <c r="R51" s="26"/>
      <c r="S51" s="26"/>
      <c r="T51" s="31">
        <v>6147.8</v>
      </c>
      <c r="U51" s="31"/>
      <c r="V51" s="19"/>
      <c r="W51" s="62"/>
      <c r="X51" s="62">
        <f t="shared" si="1"/>
        <v>6147.8</v>
      </c>
    </row>
    <row r="52" spans="1:24" ht="15">
      <c r="A52" s="134" t="s">
        <v>168</v>
      </c>
      <c r="B52" s="16" t="s">
        <v>170</v>
      </c>
      <c r="C52" s="24"/>
      <c r="D52" s="25">
        <v>2658</v>
      </c>
      <c r="E52" s="25"/>
      <c r="F52" s="2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37">
        <v>43453</v>
      </c>
      <c r="P52" s="26"/>
      <c r="Q52" s="26">
        <v>2611</v>
      </c>
      <c r="R52" s="26"/>
      <c r="S52" s="26"/>
      <c r="T52" s="31">
        <v>6147.8</v>
      </c>
      <c r="U52" s="31"/>
      <c r="V52" s="19"/>
      <c r="W52" s="62"/>
      <c r="X52" s="62">
        <f t="shared" si="1"/>
        <v>6147.8</v>
      </c>
    </row>
    <row r="53" spans="1:24" ht="15">
      <c r="A53" s="28" t="s">
        <v>169</v>
      </c>
      <c r="B53" s="16" t="s">
        <v>170</v>
      </c>
      <c r="C53" s="24"/>
      <c r="D53" s="25">
        <v>2659</v>
      </c>
      <c r="E53" s="25"/>
      <c r="F53" s="2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37">
        <v>43453</v>
      </c>
      <c r="P53" s="26"/>
      <c r="Q53" s="26">
        <v>2611</v>
      </c>
      <c r="R53" s="26"/>
      <c r="S53" s="26"/>
      <c r="T53" s="31">
        <v>6147.8</v>
      </c>
      <c r="U53" s="31"/>
      <c r="V53" s="19"/>
      <c r="W53" s="62"/>
      <c r="X53" s="62">
        <f t="shared" si="1"/>
        <v>6147.8</v>
      </c>
    </row>
    <row r="54" spans="1:24" ht="15">
      <c r="A54" s="16" t="s">
        <v>56</v>
      </c>
      <c r="B54" s="16" t="s">
        <v>171</v>
      </c>
      <c r="C54" s="24"/>
      <c r="D54" s="25">
        <v>2674</v>
      </c>
      <c r="E54" s="25"/>
      <c r="F54" s="2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37">
        <v>43453</v>
      </c>
      <c r="P54" s="26"/>
      <c r="Q54" s="26">
        <v>2611</v>
      </c>
      <c r="R54" s="26"/>
      <c r="S54" s="26"/>
      <c r="T54" s="31">
        <v>2242</v>
      </c>
      <c r="U54" s="31"/>
      <c r="V54" s="19"/>
      <c r="W54" s="62"/>
      <c r="X54" s="62">
        <f t="shared" si="1"/>
        <v>2242</v>
      </c>
    </row>
    <row r="55" spans="1:24" ht="15">
      <c r="A55" s="134" t="s">
        <v>56</v>
      </c>
      <c r="B55" s="16" t="s">
        <v>171</v>
      </c>
      <c r="C55" s="24"/>
      <c r="D55" s="25">
        <v>2675</v>
      </c>
      <c r="E55" s="25"/>
      <c r="F55" s="2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37">
        <v>43453</v>
      </c>
      <c r="P55" s="26"/>
      <c r="Q55" s="26">
        <v>2611</v>
      </c>
      <c r="R55" s="26"/>
      <c r="S55" s="26"/>
      <c r="T55" s="31">
        <v>2242</v>
      </c>
      <c r="U55" s="31"/>
      <c r="V55" s="19"/>
      <c r="W55" s="62"/>
      <c r="X55" s="62">
        <f t="shared" si="1"/>
        <v>2242</v>
      </c>
    </row>
    <row r="56" spans="1:24" ht="15">
      <c r="A56" s="134" t="s">
        <v>148</v>
      </c>
      <c r="B56" s="16" t="s">
        <v>132</v>
      </c>
      <c r="C56" s="24"/>
      <c r="D56" s="25">
        <v>2660</v>
      </c>
      <c r="E56" s="25"/>
      <c r="F56" s="2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37">
        <v>43453</v>
      </c>
      <c r="P56" s="26"/>
      <c r="Q56" s="26">
        <v>2611</v>
      </c>
      <c r="R56" s="26"/>
      <c r="S56" s="26"/>
      <c r="T56" s="31">
        <v>8212.8</v>
      </c>
      <c r="U56" s="31"/>
      <c r="V56" s="19"/>
      <c r="W56" s="62"/>
      <c r="X56" s="62">
        <f t="shared" si="1"/>
        <v>8212.8</v>
      </c>
    </row>
    <row r="57" spans="1:24" ht="15">
      <c r="A57" s="134" t="s">
        <v>148</v>
      </c>
      <c r="B57" s="16" t="s">
        <v>132</v>
      </c>
      <c r="C57" s="24"/>
      <c r="D57" s="25">
        <v>2661</v>
      </c>
      <c r="E57" s="25"/>
      <c r="F57" s="2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37">
        <v>43453</v>
      </c>
      <c r="P57" s="26"/>
      <c r="Q57" s="26">
        <v>2611</v>
      </c>
      <c r="R57" s="26"/>
      <c r="S57" s="26"/>
      <c r="T57" s="31">
        <v>8212.8</v>
      </c>
      <c r="U57" s="31"/>
      <c r="V57" s="19"/>
      <c r="W57" s="62"/>
      <c r="X57" s="62">
        <f t="shared" si="1"/>
        <v>8212.8</v>
      </c>
    </row>
    <row r="58" spans="1:24" ht="15">
      <c r="A58" s="134" t="s">
        <v>148</v>
      </c>
      <c r="B58" s="16" t="s">
        <v>132</v>
      </c>
      <c r="C58" s="24"/>
      <c r="D58" s="25">
        <v>2662</v>
      </c>
      <c r="E58" s="25"/>
      <c r="F58" s="2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37">
        <v>43453</v>
      </c>
      <c r="P58" s="26"/>
      <c r="Q58" s="26">
        <v>2611</v>
      </c>
      <c r="R58" s="26"/>
      <c r="S58" s="26"/>
      <c r="T58" s="31">
        <v>8212.8</v>
      </c>
      <c r="U58" s="31"/>
      <c r="V58" s="19"/>
      <c r="W58" s="62"/>
      <c r="X58" s="62">
        <f t="shared" si="1"/>
        <v>8212.8</v>
      </c>
    </row>
    <row r="59" spans="1:24" ht="15">
      <c r="A59" s="134" t="s">
        <v>148</v>
      </c>
      <c r="B59" s="16" t="s">
        <v>132</v>
      </c>
      <c r="C59" s="24"/>
      <c r="D59" s="25">
        <v>2663</v>
      </c>
      <c r="E59" s="25"/>
      <c r="F59" s="2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37">
        <v>43453</v>
      </c>
      <c r="P59" s="26"/>
      <c r="Q59" s="26">
        <v>2611</v>
      </c>
      <c r="R59" s="26"/>
      <c r="S59" s="26"/>
      <c r="T59" s="31">
        <v>8212.8</v>
      </c>
      <c r="U59" s="31"/>
      <c r="V59" s="19"/>
      <c r="W59" s="62"/>
      <c r="X59" s="62">
        <f aca="true" t="shared" si="2" ref="X59:X84">T59-U59</f>
        <v>8212.8</v>
      </c>
    </row>
    <row r="60" spans="1:24" ht="15">
      <c r="A60" s="134" t="s">
        <v>169</v>
      </c>
      <c r="B60" s="16" t="s">
        <v>132</v>
      </c>
      <c r="C60" s="24"/>
      <c r="D60" s="25">
        <v>2664</v>
      </c>
      <c r="E60" s="25"/>
      <c r="F60" s="2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37">
        <v>43453</v>
      </c>
      <c r="P60" s="26"/>
      <c r="Q60" s="26">
        <v>2611</v>
      </c>
      <c r="R60" s="26"/>
      <c r="S60" s="26"/>
      <c r="T60" s="31">
        <v>8212.8</v>
      </c>
      <c r="U60" s="31"/>
      <c r="V60" s="19"/>
      <c r="W60" s="62"/>
      <c r="X60" s="62">
        <f t="shared" si="2"/>
        <v>8212.8</v>
      </c>
    </row>
    <row r="61" spans="1:24" ht="15">
      <c r="A61" s="134" t="s">
        <v>169</v>
      </c>
      <c r="B61" s="16" t="s">
        <v>132</v>
      </c>
      <c r="C61" s="24"/>
      <c r="D61" s="25">
        <v>2665</v>
      </c>
      <c r="E61" s="25"/>
      <c r="F61" s="2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37">
        <v>43453</v>
      </c>
      <c r="P61" s="26"/>
      <c r="Q61" s="26">
        <v>2611</v>
      </c>
      <c r="R61" s="26"/>
      <c r="S61" s="26"/>
      <c r="T61" s="31">
        <v>8212.8</v>
      </c>
      <c r="U61" s="31"/>
      <c r="V61" s="19"/>
      <c r="W61" s="62"/>
      <c r="X61" s="62">
        <f t="shared" si="2"/>
        <v>8212.8</v>
      </c>
    </row>
    <row r="62" spans="1:24" ht="15">
      <c r="A62" s="134" t="s">
        <v>169</v>
      </c>
      <c r="B62" s="16" t="s">
        <v>132</v>
      </c>
      <c r="C62" s="24"/>
      <c r="D62" s="25">
        <v>2666</v>
      </c>
      <c r="E62" s="25"/>
      <c r="F62" s="2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37">
        <v>43453</v>
      </c>
      <c r="P62" s="26"/>
      <c r="Q62" s="26">
        <v>2611</v>
      </c>
      <c r="R62" s="26"/>
      <c r="S62" s="26"/>
      <c r="T62" s="31">
        <v>8212.8</v>
      </c>
      <c r="U62" s="31"/>
      <c r="V62" s="19"/>
      <c r="W62" s="62"/>
      <c r="X62" s="62">
        <f t="shared" si="2"/>
        <v>8212.8</v>
      </c>
    </row>
    <row r="63" spans="1:24" ht="15">
      <c r="A63" s="134" t="s">
        <v>169</v>
      </c>
      <c r="B63" s="16" t="s">
        <v>132</v>
      </c>
      <c r="C63" s="24"/>
      <c r="D63" s="25">
        <v>2667</v>
      </c>
      <c r="E63" s="25"/>
      <c r="F63" s="2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37">
        <v>43453</v>
      </c>
      <c r="P63" s="26"/>
      <c r="Q63" s="26">
        <v>2611</v>
      </c>
      <c r="R63" s="26"/>
      <c r="S63" s="26"/>
      <c r="T63" s="31">
        <v>8212.8</v>
      </c>
      <c r="U63" s="31"/>
      <c r="V63" s="19"/>
      <c r="W63" s="62"/>
      <c r="X63" s="62">
        <f t="shared" si="2"/>
        <v>8212.8</v>
      </c>
    </row>
    <row r="64" spans="1:24" ht="15">
      <c r="A64" s="134" t="s">
        <v>125</v>
      </c>
      <c r="B64" s="16" t="s">
        <v>132</v>
      </c>
      <c r="C64" s="24"/>
      <c r="D64" s="25">
        <v>2668</v>
      </c>
      <c r="E64" s="25"/>
      <c r="F64" s="2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37">
        <v>43453</v>
      </c>
      <c r="P64" s="26"/>
      <c r="Q64" s="26">
        <v>2611</v>
      </c>
      <c r="R64" s="26"/>
      <c r="S64" s="26"/>
      <c r="T64" s="31">
        <v>8212.8</v>
      </c>
      <c r="U64" s="31"/>
      <c r="V64" s="19"/>
      <c r="W64" s="62"/>
      <c r="X64" s="62">
        <f t="shared" si="2"/>
        <v>8212.8</v>
      </c>
    </row>
    <row r="65" spans="1:24" ht="15">
      <c r="A65" s="134" t="s">
        <v>125</v>
      </c>
      <c r="B65" s="16" t="s">
        <v>132</v>
      </c>
      <c r="C65" s="24"/>
      <c r="D65" s="25">
        <v>2669</v>
      </c>
      <c r="E65" s="25"/>
      <c r="F65" s="2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37">
        <v>43453</v>
      </c>
      <c r="P65" s="26"/>
      <c r="Q65" s="26">
        <v>2611</v>
      </c>
      <c r="R65" s="26"/>
      <c r="S65" s="26"/>
      <c r="T65" s="31">
        <v>8212.8</v>
      </c>
      <c r="U65" s="31"/>
      <c r="V65" s="19"/>
      <c r="W65" s="62"/>
      <c r="X65" s="62">
        <f t="shared" si="2"/>
        <v>8212.8</v>
      </c>
    </row>
    <row r="66" spans="1:24" ht="15">
      <c r="A66" s="134" t="s">
        <v>125</v>
      </c>
      <c r="B66" s="16" t="s">
        <v>132</v>
      </c>
      <c r="C66" s="24"/>
      <c r="D66" s="25">
        <v>2670</v>
      </c>
      <c r="E66" s="25"/>
      <c r="F66" s="2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37">
        <v>43453</v>
      </c>
      <c r="P66" s="26"/>
      <c r="Q66" s="26">
        <v>2611</v>
      </c>
      <c r="R66" s="26"/>
      <c r="S66" s="26"/>
      <c r="T66" s="31">
        <v>8212.8</v>
      </c>
      <c r="U66" s="31"/>
      <c r="V66" s="19"/>
      <c r="W66" s="62"/>
      <c r="X66" s="62">
        <f t="shared" si="2"/>
        <v>8212.8</v>
      </c>
    </row>
    <row r="67" spans="1:24" ht="15">
      <c r="A67" s="134" t="s">
        <v>125</v>
      </c>
      <c r="B67" s="16" t="s">
        <v>132</v>
      </c>
      <c r="C67" s="24"/>
      <c r="D67" s="25">
        <v>2671</v>
      </c>
      <c r="E67" s="25"/>
      <c r="F67" s="2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37">
        <v>43453</v>
      </c>
      <c r="P67" s="26"/>
      <c r="Q67" s="26">
        <v>2611</v>
      </c>
      <c r="R67" s="26"/>
      <c r="S67" s="26"/>
      <c r="T67" s="31">
        <v>8212.8</v>
      </c>
      <c r="U67" s="31"/>
      <c r="V67" s="19"/>
      <c r="W67" s="62"/>
      <c r="X67" s="62">
        <f t="shared" si="2"/>
        <v>8212.8</v>
      </c>
    </row>
    <row r="68" spans="1:24" ht="15">
      <c r="A68" s="28" t="s">
        <v>169</v>
      </c>
      <c r="B68" s="16" t="s">
        <v>172</v>
      </c>
      <c r="C68" s="24"/>
      <c r="D68" s="25">
        <v>2672</v>
      </c>
      <c r="E68" s="25"/>
      <c r="F68" s="25" t="s">
        <v>173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37">
        <v>43453</v>
      </c>
      <c r="P68" s="26"/>
      <c r="Q68" s="26">
        <v>2611</v>
      </c>
      <c r="R68" s="26"/>
      <c r="S68" s="26"/>
      <c r="T68" s="31">
        <v>37642</v>
      </c>
      <c r="U68" s="31"/>
      <c r="V68" s="19"/>
      <c r="W68" s="62"/>
      <c r="X68" s="62">
        <f t="shared" si="2"/>
        <v>37642</v>
      </c>
    </row>
    <row r="69" spans="1:24" ht="15">
      <c r="A69" s="28" t="s">
        <v>169</v>
      </c>
      <c r="B69" s="16" t="s">
        <v>172</v>
      </c>
      <c r="C69" s="24"/>
      <c r="D69" s="25">
        <v>2673</v>
      </c>
      <c r="E69" s="25"/>
      <c r="F69" s="25" t="s">
        <v>173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37">
        <v>43453</v>
      </c>
      <c r="P69" s="26"/>
      <c r="Q69" s="26">
        <v>2611</v>
      </c>
      <c r="R69" s="26"/>
      <c r="S69" s="26"/>
      <c r="T69" s="31">
        <v>37642</v>
      </c>
      <c r="U69" s="31"/>
      <c r="V69" s="19"/>
      <c r="W69" s="62"/>
      <c r="X69" s="62">
        <f t="shared" si="2"/>
        <v>37642</v>
      </c>
    </row>
    <row r="70" spans="1:24" ht="15">
      <c r="A70" s="28"/>
      <c r="B70" s="16" t="s">
        <v>174</v>
      </c>
      <c r="C70" s="24"/>
      <c r="D70" s="25"/>
      <c r="E70" s="25"/>
      <c r="F70" s="25"/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37">
        <v>43453</v>
      </c>
      <c r="P70" s="26"/>
      <c r="Q70" s="26">
        <v>2611</v>
      </c>
      <c r="R70" s="26"/>
      <c r="S70" s="26"/>
      <c r="T70" s="31"/>
      <c r="U70" s="31"/>
      <c r="V70" s="19"/>
      <c r="W70" s="62"/>
      <c r="X70" s="62">
        <f t="shared" si="2"/>
        <v>0</v>
      </c>
    </row>
    <row r="71" spans="1:24" ht="15">
      <c r="A71" s="28"/>
      <c r="B71" s="16" t="s">
        <v>174</v>
      </c>
      <c r="C71" s="24"/>
      <c r="D71" s="25"/>
      <c r="E71" s="25"/>
      <c r="F71" s="25"/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37">
        <v>43453</v>
      </c>
      <c r="P71" s="26"/>
      <c r="Q71" s="26">
        <v>2611</v>
      </c>
      <c r="R71" s="26"/>
      <c r="S71" s="26"/>
      <c r="T71" s="31"/>
      <c r="U71" s="31"/>
      <c r="V71" s="19"/>
      <c r="W71" s="62"/>
      <c r="X71" s="62">
        <f t="shared" si="2"/>
        <v>0</v>
      </c>
    </row>
    <row r="72" spans="1:24" ht="15">
      <c r="A72" s="28"/>
      <c r="B72" s="16" t="s">
        <v>175</v>
      </c>
      <c r="C72" s="24"/>
      <c r="D72" s="25"/>
      <c r="E72" s="25"/>
      <c r="F72" s="25"/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37">
        <v>43453</v>
      </c>
      <c r="P72" s="26"/>
      <c r="Q72" s="26">
        <v>2611</v>
      </c>
      <c r="R72" s="26"/>
      <c r="S72" s="26"/>
      <c r="T72" s="31"/>
      <c r="U72" s="31"/>
      <c r="V72" s="19"/>
      <c r="W72" s="62"/>
      <c r="X72" s="62">
        <f t="shared" si="2"/>
        <v>0</v>
      </c>
    </row>
    <row r="73" spans="1:24" ht="15">
      <c r="A73" s="28"/>
      <c r="B73" s="16" t="s">
        <v>175</v>
      </c>
      <c r="C73" s="24"/>
      <c r="D73" s="25"/>
      <c r="E73" s="25"/>
      <c r="F73" s="25"/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37">
        <v>43453</v>
      </c>
      <c r="P73" s="26"/>
      <c r="Q73" s="26">
        <v>2611</v>
      </c>
      <c r="R73" s="26"/>
      <c r="S73" s="26"/>
      <c r="T73" s="31"/>
      <c r="U73" s="31"/>
      <c r="V73" s="26"/>
      <c r="W73" s="62"/>
      <c r="X73" s="62">
        <f t="shared" si="2"/>
        <v>0</v>
      </c>
    </row>
    <row r="74" spans="1:24" ht="15">
      <c r="A74" s="134"/>
      <c r="B74" s="16" t="s">
        <v>176</v>
      </c>
      <c r="C74" s="24"/>
      <c r="D74" s="25"/>
      <c r="E74" s="25"/>
      <c r="F74" s="25"/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37">
        <v>43453</v>
      </c>
      <c r="P74" s="26"/>
      <c r="Q74" s="26">
        <v>2611</v>
      </c>
      <c r="R74" s="26"/>
      <c r="S74" s="26"/>
      <c r="T74" s="31"/>
      <c r="U74" s="31"/>
      <c r="V74" s="26"/>
      <c r="W74" s="62"/>
      <c r="X74" s="62">
        <f t="shared" si="2"/>
        <v>0</v>
      </c>
    </row>
    <row r="75" spans="1:24" ht="15">
      <c r="A75" s="28"/>
      <c r="B75" s="16" t="s">
        <v>177</v>
      </c>
      <c r="C75" s="24"/>
      <c r="D75" s="25"/>
      <c r="E75" s="25"/>
      <c r="F75" s="25"/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37">
        <v>43453</v>
      </c>
      <c r="P75" s="26"/>
      <c r="Q75" s="26">
        <v>2611</v>
      </c>
      <c r="R75" s="26"/>
      <c r="S75" s="26"/>
      <c r="T75" s="31"/>
      <c r="U75" s="31"/>
      <c r="V75" s="26"/>
      <c r="W75" s="62"/>
      <c r="X75" s="62">
        <f t="shared" si="2"/>
        <v>0</v>
      </c>
    </row>
    <row r="76" spans="1:24" ht="15">
      <c r="A76" s="134"/>
      <c r="B76" s="16" t="s">
        <v>178</v>
      </c>
      <c r="C76" s="24"/>
      <c r="D76" s="25"/>
      <c r="E76" s="25"/>
      <c r="F76" s="25"/>
      <c r="G76" s="26"/>
      <c r="H76" s="18" t="s">
        <v>45</v>
      </c>
      <c r="I76" s="18" t="s">
        <v>45</v>
      </c>
      <c r="J76" s="26"/>
      <c r="K76" s="26"/>
      <c r="L76" s="26"/>
      <c r="M76" s="26"/>
      <c r="N76" s="26"/>
      <c r="O76" s="37">
        <v>43453</v>
      </c>
      <c r="P76" s="26"/>
      <c r="Q76" s="26">
        <v>2611</v>
      </c>
      <c r="R76" s="26"/>
      <c r="S76" s="26"/>
      <c r="T76" s="31"/>
      <c r="U76" s="31"/>
      <c r="V76" s="26"/>
      <c r="W76" s="62"/>
      <c r="X76" s="62">
        <f t="shared" si="2"/>
        <v>0</v>
      </c>
    </row>
    <row r="77" spans="1:24" ht="15">
      <c r="A77" s="28"/>
      <c r="B77" s="16" t="s">
        <v>178</v>
      </c>
      <c r="C77" s="24"/>
      <c r="D77" s="25"/>
      <c r="E77" s="25"/>
      <c r="F77" s="25"/>
      <c r="G77" s="26"/>
      <c r="H77" s="18" t="s">
        <v>45</v>
      </c>
      <c r="I77" s="18" t="s">
        <v>45</v>
      </c>
      <c r="J77" s="26"/>
      <c r="K77" s="26"/>
      <c r="L77" s="26"/>
      <c r="M77" s="26"/>
      <c r="N77" s="26"/>
      <c r="O77" s="37">
        <v>43453</v>
      </c>
      <c r="P77" s="26"/>
      <c r="Q77" s="26">
        <v>2611</v>
      </c>
      <c r="R77" s="26"/>
      <c r="S77" s="26"/>
      <c r="T77" s="31"/>
      <c r="U77" s="31"/>
      <c r="V77" s="26"/>
      <c r="W77" s="62"/>
      <c r="X77" s="62">
        <f t="shared" si="2"/>
        <v>0</v>
      </c>
    </row>
    <row r="78" spans="1:24" ht="15">
      <c r="A78" s="28"/>
      <c r="B78" s="16" t="s">
        <v>178</v>
      </c>
      <c r="C78" s="24"/>
      <c r="D78" s="25"/>
      <c r="E78" s="25"/>
      <c r="F78" s="25"/>
      <c r="G78" s="26"/>
      <c r="H78" s="18" t="s">
        <v>45</v>
      </c>
      <c r="I78" s="18" t="s">
        <v>45</v>
      </c>
      <c r="J78" s="26"/>
      <c r="K78" s="26"/>
      <c r="L78" s="26"/>
      <c r="M78" s="26"/>
      <c r="N78" s="26"/>
      <c r="O78" s="37">
        <v>43453</v>
      </c>
      <c r="P78" s="26"/>
      <c r="Q78" s="26">
        <v>2611</v>
      </c>
      <c r="R78" s="26"/>
      <c r="S78" s="26"/>
      <c r="T78" s="31"/>
      <c r="U78" s="31"/>
      <c r="V78" s="26"/>
      <c r="W78" s="62"/>
      <c r="X78" s="62">
        <f t="shared" si="2"/>
        <v>0</v>
      </c>
    </row>
    <row r="79" spans="1:24" ht="15">
      <c r="A79" s="28"/>
      <c r="B79" s="16" t="s">
        <v>178</v>
      </c>
      <c r="C79" s="24"/>
      <c r="D79" s="25"/>
      <c r="E79" s="25"/>
      <c r="F79" s="25"/>
      <c r="G79" s="26"/>
      <c r="H79" s="18" t="s">
        <v>45</v>
      </c>
      <c r="I79" s="18" t="s">
        <v>45</v>
      </c>
      <c r="J79" s="26"/>
      <c r="K79" s="26"/>
      <c r="L79" s="26"/>
      <c r="M79" s="26"/>
      <c r="N79" s="26"/>
      <c r="O79" s="37">
        <v>43453</v>
      </c>
      <c r="P79" s="26"/>
      <c r="Q79" s="26">
        <v>2611</v>
      </c>
      <c r="R79" s="26"/>
      <c r="S79" s="26"/>
      <c r="T79" s="31"/>
      <c r="U79" s="31"/>
      <c r="V79" s="26"/>
      <c r="W79" s="62"/>
      <c r="X79" s="62">
        <f t="shared" si="2"/>
        <v>0</v>
      </c>
    </row>
    <row r="80" spans="1:24" ht="15">
      <c r="A80" s="28"/>
      <c r="B80" s="16" t="s">
        <v>178</v>
      </c>
      <c r="C80" s="24"/>
      <c r="D80" s="25"/>
      <c r="E80" s="25"/>
      <c r="F80" s="25"/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37">
        <v>43453</v>
      </c>
      <c r="P80" s="26"/>
      <c r="Q80" s="26">
        <v>2611</v>
      </c>
      <c r="R80" s="26"/>
      <c r="S80" s="26"/>
      <c r="T80" s="31"/>
      <c r="U80" s="31"/>
      <c r="V80" s="26"/>
      <c r="W80" s="26"/>
      <c r="X80" s="62">
        <f t="shared" si="2"/>
        <v>0</v>
      </c>
    </row>
    <row r="81" spans="1:24" ht="15">
      <c r="A81" s="28" t="s">
        <v>179</v>
      </c>
      <c r="B81" s="16" t="s">
        <v>152</v>
      </c>
      <c r="C81" s="26"/>
      <c r="D81" s="25">
        <v>2679</v>
      </c>
      <c r="E81" s="25" t="s">
        <v>182</v>
      </c>
      <c r="F81" s="25" t="s">
        <v>181</v>
      </c>
      <c r="G81" s="28"/>
      <c r="H81" s="38" t="s">
        <v>45</v>
      </c>
      <c r="I81" s="38" t="s">
        <v>45</v>
      </c>
      <c r="J81" s="28"/>
      <c r="K81" s="28"/>
      <c r="L81" s="28"/>
      <c r="M81" s="28"/>
      <c r="N81" s="28"/>
      <c r="O81" s="37">
        <v>43453</v>
      </c>
      <c r="P81" s="26"/>
      <c r="Q81" s="26">
        <v>2654</v>
      </c>
      <c r="R81" s="28"/>
      <c r="S81" s="28"/>
      <c r="T81" s="31">
        <v>198830</v>
      </c>
      <c r="U81" s="31"/>
      <c r="V81" s="16"/>
      <c r="W81" s="80"/>
      <c r="X81" s="80">
        <f t="shared" si="2"/>
        <v>198830</v>
      </c>
    </row>
    <row r="82" spans="1:24" ht="15">
      <c r="A82" s="28" t="s">
        <v>125</v>
      </c>
      <c r="B82" s="16" t="s">
        <v>152</v>
      </c>
      <c r="C82" s="34"/>
      <c r="D82" s="35">
        <v>2680</v>
      </c>
      <c r="E82" s="25" t="s">
        <v>182</v>
      </c>
      <c r="F82" s="25" t="s">
        <v>181</v>
      </c>
      <c r="G82" s="28"/>
      <c r="H82" s="38" t="s">
        <v>45</v>
      </c>
      <c r="I82" s="38" t="s">
        <v>45</v>
      </c>
      <c r="J82" s="28"/>
      <c r="K82" s="28"/>
      <c r="L82" s="28"/>
      <c r="M82" s="28"/>
      <c r="N82" s="28"/>
      <c r="O82" s="37">
        <v>43453</v>
      </c>
      <c r="P82" s="26"/>
      <c r="Q82" s="26">
        <v>2654</v>
      </c>
      <c r="R82" s="28"/>
      <c r="S82" s="28"/>
      <c r="T82" s="31">
        <v>198830</v>
      </c>
      <c r="U82" s="31"/>
      <c r="V82" s="16"/>
      <c r="W82" s="80"/>
      <c r="X82" s="80">
        <f t="shared" si="2"/>
        <v>198830</v>
      </c>
    </row>
    <row r="83" spans="1:24" ht="15">
      <c r="A83" s="28" t="s">
        <v>180</v>
      </c>
      <c r="B83" s="16" t="s">
        <v>152</v>
      </c>
      <c r="C83" s="34"/>
      <c r="D83" s="35">
        <v>2681</v>
      </c>
      <c r="E83" s="25" t="s">
        <v>182</v>
      </c>
      <c r="F83" s="25" t="s">
        <v>181</v>
      </c>
      <c r="G83" s="28"/>
      <c r="H83" s="38" t="s">
        <v>45</v>
      </c>
      <c r="I83" s="38" t="s">
        <v>45</v>
      </c>
      <c r="J83" s="28"/>
      <c r="K83" s="28"/>
      <c r="L83" s="28"/>
      <c r="M83" s="28"/>
      <c r="N83" s="28"/>
      <c r="O83" s="37">
        <v>43453</v>
      </c>
      <c r="P83" s="26"/>
      <c r="Q83" s="26">
        <v>2654</v>
      </c>
      <c r="R83" s="28"/>
      <c r="S83" s="28"/>
      <c r="T83" s="31">
        <v>40710</v>
      </c>
      <c r="U83" s="31"/>
      <c r="V83" s="16"/>
      <c r="W83" s="80"/>
      <c r="X83" s="80">
        <f t="shared" si="2"/>
        <v>40710</v>
      </c>
    </row>
    <row r="84" spans="1:24" ht="15">
      <c r="A84" s="28" t="s">
        <v>97</v>
      </c>
      <c r="B84" s="16" t="s">
        <v>152</v>
      </c>
      <c r="C84" s="34"/>
      <c r="D84" s="35">
        <v>2682</v>
      </c>
      <c r="E84" s="25" t="s">
        <v>182</v>
      </c>
      <c r="F84" s="25" t="s">
        <v>181</v>
      </c>
      <c r="G84" s="28"/>
      <c r="H84" s="38" t="s">
        <v>45</v>
      </c>
      <c r="I84" s="38" t="s">
        <v>45</v>
      </c>
      <c r="J84" s="28"/>
      <c r="K84" s="28"/>
      <c r="L84" s="28"/>
      <c r="M84" s="28"/>
      <c r="N84" s="28"/>
      <c r="O84" s="37">
        <v>43453</v>
      </c>
      <c r="P84" s="26"/>
      <c r="Q84" s="26">
        <v>2654</v>
      </c>
      <c r="R84" s="28"/>
      <c r="S84" s="28"/>
      <c r="T84" s="31">
        <v>40710</v>
      </c>
      <c r="U84" s="31"/>
      <c r="V84" s="16"/>
      <c r="W84" s="80"/>
      <c r="X84" s="80">
        <f t="shared" si="2"/>
        <v>40710</v>
      </c>
    </row>
    <row r="85" spans="1:24" ht="15">
      <c r="A85" s="28"/>
      <c r="B85" s="16"/>
      <c r="C85" s="26"/>
      <c r="D85" s="25"/>
      <c r="E85" s="25"/>
      <c r="F85" s="25"/>
      <c r="G85" s="26"/>
      <c r="H85" s="18"/>
      <c r="I85" s="18"/>
      <c r="J85" s="26"/>
      <c r="K85" s="26"/>
      <c r="L85" s="26"/>
      <c r="M85" s="26"/>
      <c r="N85" s="26"/>
      <c r="O85" s="26"/>
      <c r="P85" s="300" t="s">
        <v>46</v>
      </c>
      <c r="Q85" s="301"/>
      <c r="R85" s="301"/>
      <c r="S85" s="302"/>
      <c r="T85" s="42">
        <f>SUM(T49:T84)</f>
        <v>688140.6000000001</v>
      </c>
      <c r="U85" s="42">
        <f>SUM(U49:U80)</f>
        <v>0</v>
      </c>
      <c r="V85" s="43"/>
      <c r="W85" s="43"/>
      <c r="X85" s="42">
        <f>SUM(X49:X80)</f>
        <v>209060.60000000003</v>
      </c>
    </row>
    <row r="86" ht="15">
      <c r="T86" s="135">
        <f>T46+T85</f>
        <v>1070332.4799999997</v>
      </c>
    </row>
  </sheetData>
  <sheetProtection/>
  <mergeCells count="2">
    <mergeCell ref="P46:S46"/>
    <mergeCell ref="P85:S85"/>
  </mergeCells>
  <printOptions/>
  <pageMargins left="0.7" right="0.7" top="0.75" bottom="0.75" header="0.3" footer="0.3"/>
  <pageSetup fitToHeight="0" fitToWidth="1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Belkis De oleo</dc:creator>
  <cp:keywords/>
  <dc:description/>
  <cp:lastModifiedBy>Belkys De Oleo</cp:lastModifiedBy>
  <cp:lastPrinted>2023-07-10T19:38:26Z</cp:lastPrinted>
  <dcterms:created xsi:type="dcterms:W3CDTF">2014-06-09T15:19:08Z</dcterms:created>
  <dcterms:modified xsi:type="dcterms:W3CDTF">2023-07-10T19:39:48Z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